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D:\NewHaven\"/>
    </mc:Choice>
  </mc:AlternateContent>
  <xr:revisionPtr revIDLastSave="0" documentId="13_ncr:1_{11240269-BB16-4FB6-B170-6B4DC04B14B1}" xr6:coauthVersionLast="34" xr6:coauthVersionMax="34" xr10:uidLastSave="{00000000-0000-0000-0000-000000000000}"/>
  <bookViews>
    <workbookView xWindow="0" yWindow="0" windowWidth="23040" windowHeight="9072" xr2:uid="{00000000-000D-0000-FFFF-FFFF00000000}"/>
  </bookViews>
  <sheets>
    <sheet name="Assumptions" sheetId="14" r:id="rId1"/>
    <sheet name="Budget Sheet - Labor" sheetId="16" r:id="rId2"/>
    <sheet name="Budget Sheet - Food" sheetId="2" r:id="rId3"/>
    <sheet name="Budget Sheet - Supplies" sheetId="8" r:id="rId4"/>
    <sheet name="Budget Sheet - Office" sheetId="9" r:id="rId5"/>
    <sheet name="Budget Sheet - Activities" sheetId="10" r:id="rId6"/>
    <sheet name="Budget Sheet - Incentives" sheetId="11" r:id="rId7"/>
    <sheet name="Budget Sheet - Maintenance" sheetId="12" r:id="rId8"/>
    <sheet name="Budget Sheet - YRD Maint." sheetId="13" r:id="rId9"/>
    <sheet name="Summary" sheetId="17" r:id="rId10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7" l="1"/>
  <c r="D9" i="17" s="1"/>
  <c r="B9" i="17"/>
  <c r="G68" i="16"/>
  <c r="G86" i="16" s="1"/>
  <c r="G85" i="16"/>
  <c r="B24" i="14"/>
  <c r="B8" i="17" l="1"/>
  <c r="B22" i="14"/>
  <c r="C85" i="16"/>
  <c r="B7" i="17" l="1"/>
  <c r="B6" i="17"/>
  <c r="G64" i="16"/>
  <c r="C64" i="16"/>
  <c r="B22" i="17" l="1"/>
  <c r="B21" i="17"/>
  <c r="B20" i="17"/>
  <c r="B19" i="17"/>
  <c r="B18" i="17"/>
  <c r="B17" i="17"/>
  <c r="B16" i="17"/>
  <c r="B15" i="17"/>
  <c r="B14" i="17"/>
  <c r="B13" i="17"/>
  <c r="B10" i="17"/>
  <c r="B5" i="17"/>
  <c r="B4" i="17"/>
  <c r="B3" i="17"/>
  <c r="G44" i="16"/>
  <c r="C44" i="16"/>
  <c r="G24" i="16"/>
  <c r="C24" i="16"/>
  <c r="B4" i="14"/>
  <c r="C5" i="13" s="1"/>
  <c r="C22" i="17" s="1"/>
  <c r="C5" i="12" l="1"/>
  <c r="C21" i="17" s="1"/>
  <c r="D21" i="17" s="1"/>
  <c r="C68" i="16"/>
  <c r="B20" i="14"/>
  <c r="C47" i="16" s="1"/>
  <c r="B26" i="14"/>
  <c r="G47" i="16" s="1"/>
  <c r="C5" i="8"/>
  <c r="C14" i="17" s="1"/>
  <c r="D14" i="17" s="1"/>
  <c r="G5" i="8"/>
  <c r="C15" i="17" s="1"/>
  <c r="D15" i="17" s="1"/>
  <c r="C27" i="8"/>
  <c r="C16" i="17" s="1"/>
  <c r="D16" i="17" s="1"/>
  <c r="G27" i="8"/>
  <c r="C17" i="17" s="1"/>
  <c r="D17" i="17" s="1"/>
  <c r="C5" i="9"/>
  <c r="C18" i="17" s="1"/>
  <c r="D18" i="17" s="1"/>
  <c r="B18" i="14"/>
  <c r="C27" i="16" s="1"/>
  <c r="C5" i="17" s="1"/>
  <c r="D5" i="17" s="1"/>
  <c r="C5" i="10"/>
  <c r="C19" i="17" s="1"/>
  <c r="D19" i="17" s="1"/>
  <c r="C5" i="11"/>
  <c r="C20" i="17" s="1"/>
  <c r="D20" i="17" s="1"/>
  <c r="B9" i="14"/>
  <c r="B28" i="14"/>
  <c r="G27" i="16" s="1"/>
  <c r="C10" i="17" s="1"/>
  <c r="D10" i="17" s="1"/>
  <c r="C5" i="2"/>
  <c r="C13" i="17" s="1"/>
  <c r="D13" i="17" s="1"/>
  <c r="D22" i="17"/>
  <c r="B24" i="17"/>
  <c r="C86" i="16" l="1"/>
  <c r="C8" i="17"/>
  <c r="D8" i="17" s="1"/>
  <c r="C45" i="16"/>
  <c r="G65" i="16"/>
  <c r="C7" i="17"/>
  <c r="D7" i="17" s="1"/>
  <c r="C65" i="16"/>
  <c r="C6" i="17"/>
  <c r="D6" i="17" s="1"/>
  <c r="B16" i="14"/>
  <c r="G5" i="16" s="1"/>
  <c r="B14" i="14"/>
  <c r="C5" i="16" s="1"/>
  <c r="G45" i="16"/>
  <c r="C3" i="17" l="1"/>
  <c r="C25" i="16"/>
  <c r="C4" i="17"/>
  <c r="D4" i="17" s="1"/>
  <c r="G25" i="16"/>
  <c r="D3" i="17" l="1"/>
  <c r="C24" i="17"/>
  <c r="D24" i="17" s="1"/>
  <c r="C43" i="13" l="1"/>
  <c r="C44" i="13" s="1"/>
  <c r="C43" i="12"/>
  <c r="C44" i="12" s="1"/>
  <c r="C43" i="11" l="1"/>
  <c r="C44" i="11" s="1"/>
  <c r="C43" i="10"/>
  <c r="C44" i="10" s="1"/>
  <c r="C43" i="9" l="1"/>
  <c r="C44" i="9" s="1"/>
  <c r="G45" i="8"/>
  <c r="C45" i="8"/>
  <c r="G44" i="8"/>
  <c r="C44" i="8"/>
  <c r="G25" i="8"/>
  <c r="G24" i="8"/>
  <c r="C25" i="8"/>
  <c r="C24" i="8"/>
  <c r="C43" i="2"/>
  <c r="C44" i="2" s="1"/>
</calcChain>
</file>

<file path=xl/sharedStrings.xml><?xml version="1.0" encoding="utf-8"?>
<sst xmlns="http://schemas.openxmlformats.org/spreadsheetml/2006/main" count="208" uniqueCount="91">
  <si>
    <t xml:space="preserve"> </t>
  </si>
  <si>
    <t>FOOD EXPENSE</t>
  </si>
  <si>
    <t>RUNNING BALANCE</t>
  </si>
  <si>
    <t>VENDOR</t>
  </si>
  <si>
    <t>DATE</t>
  </si>
  <si>
    <t>TOTAL SPENT</t>
  </si>
  <si>
    <t>US Foods</t>
  </si>
  <si>
    <t>BUDGET AMOUNT:</t>
  </si>
  <si>
    <t>CLEANING EXPENSE</t>
  </si>
  <si>
    <t>KITCHEN EXPENSE</t>
  </si>
  <si>
    <t>NURSING EXPENSE</t>
  </si>
  <si>
    <t>HOUSEHOLD EXPENSE</t>
  </si>
  <si>
    <t>OFFICE EXPENSE</t>
  </si>
  <si>
    <t>ACTIVITIES EXPENSE</t>
  </si>
  <si>
    <t>INCENTIVES EXPENSE</t>
  </si>
  <si>
    <t>Campus</t>
  </si>
  <si>
    <t>Month</t>
  </si>
  <si>
    <t>Year</t>
  </si>
  <si>
    <t>Staples</t>
  </si>
  <si>
    <t>Entertainer</t>
  </si>
  <si>
    <t>MAINTENANCE EXPENSE</t>
  </si>
  <si>
    <t>YARD EXPENSE</t>
  </si>
  <si>
    <t>Food</t>
  </si>
  <si>
    <t>Supplies - Cleaning</t>
  </si>
  <si>
    <t>Supplies - Nursing</t>
  </si>
  <si>
    <t>Supplies - Household</t>
  </si>
  <si>
    <t>Supplies - Kitchen</t>
  </si>
  <si>
    <t>Supplies - Office</t>
  </si>
  <si>
    <t>Activities</t>
  </si>
  <si>
    <t>Incentives</t>
  </si>
  <si>
    <t>Maintenance</t>
  </si>
  <si>
    <t>Yardwork</t>
  </si>
  <si>
    <t>Direct Expenses</t>
  </si>
  <si>
    <t>Occupancy</t>
  </si>
  <si>
    <t>Assisted Living Residents</t>
  </si>
  <si>
    <t>Memory Care Residents</t>
  </si>
  <si>
    <t>Total Residents</t>
  </si>
  <si>
    <t>Labor Expenses</t>
  </si>
  <si>
    <t>Caregiver</t>
  </si>
  <si>
    <t>House Manager</t>
  </si>
  <si>
    <t>Cook</t>
  </si>
  <si>
    <t>Nurse</t>
  </si>
  <si>
    <t>Days in Month</t>
  </si>
  <si>
    <t>Care Hours per Resident per Day</t>
  </si>
  <si>
    <t>Total Care Required</t>
  </si>
  <si>
    <t>Caregiver Hourly Wage</t>
  </si>
  <si>
    <t>House Manager Hourly Wage</t>
  </si>
  <si>
    <t>Cook Hourly Wage</t>
  </si>
  <si>
    <t>Nurse Hourly Wage</t>
  </si>
  <si>
    <t>Care Requirements</t>
  </si>
  <si>
    <t>CAREGIVER EXPENSE</t>
  </si>
  <si>
    <t>HOUSE MANAGER EXPENSE</t>
  </si>
  <si>
    <t>COOK EXPENSE</t>
  </si>
  <si>
    <t>NURSE EXPENSE</t>
  </si>
  <si>
    <t>LABOR</t>
  </si>
  <si>
    <t xml:space="preserve">  Caregiver</t>
  </si>
  <si>
    <t xml:space="preserve">  House Manager</t>
  </si>
  <si>
    <t xml:space="preserve">  Cook</t>
  </si>
  <si>
    <t xml:space="preserve">  Nurse</t>
  </si>
  <si>
    <t>Spent</t>
  </si>
  <si>
    <t>Budget</t>
  </si>
  <si>
    <t>Delta</t>
  </si>
  <si>
    <t>DIRECT</t>
  </si>
  <si>
    <t xml:space="preserve">  Food</t>
  </si>
  <si>
    <t xml:space="preserve">  Supplies - Cleaning</t>
  </si>
  <si>
    <t xml:space="preserve">  Supplies - Nursing</t>
  </si>
  <si>
    <t xml:space="preserve">  Supplies - Household</t>
  </si>
  <si>
    <t xml:space="preserve">  Supplies - Kitchen</t>
  </si>
  <si>
    <t xml:space="preserve">  Supplies - Office</t>
  </si>
  <si>
    <t xml:space="preserve">  Activities</t>
  </si>
  <si>
    <t xml:space="preserve">  Incentives</t>
  </si>
  <si>
    <t xml:space="preserve">  Maintenance</t>
  </si>
  <si>
    <t xml:space="preserve">  Yardwork</t>
  </si>
  <si>
    <t>GRAND TOTAL</t>
  </si>
  <si>
    <t>Part-Time Cook</t>
  </si>
  <si>
    <t>Part-Time Cook Hourly Wage</t>
  </si>
  <si>
    <t>Activities Director</t>
  </si>
  <si>
    <t>Activities Director Hourly Wage</t>
  </si>
  <si>
    <t>PART TIME COOK EXPENSE</t>
  </si>
  <si>
    <t>ACTIVITIES DIRECTOR EXPENSE</t>
  </si>
  <si>
    <t xml:space="preserve">  Part-Time Cook</t>
  </si>
  <si>
    <t xml:space="preserve">  Activities Director</t>
  </si>
  <si>
    <t>A cell with yellow highlighting requires your input.  The rest of the sheet is locked.</t>
  </si>
  <si>
    <t>Note that occupancy will drive the total amount of money available for you to spend across all categories.</t>
  </si>
  <si>
    <t>Marketing Person Hourly Wage</t>
  </si>
  <si>
    <t>Marketing Person</t>
  </si>
  <si>
    <t>MARKETING EXPENSE</t>
  </si>
  <si>
    <t xml:space="preserve">  Marketing</t>
  </si>
  <si>
    <t>Maintenance Person Hourly Wage</t>
  </si>
  <si>
    <t>Maintenance Person</t>
  </si>
  <si>
    <t>MAINTENANCE PERSON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</si>
</sst>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Helv"/>
      <charset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0" fillId="0" borderId="0" applyFont="0" applyFill="0" applyBorder="0" applyAlignment="0" applyProtection="0"/>
  </cellStyleXfs>
  <cellXfs count="6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2" fillId="0" borderId="0" xfId="0" applyFont="1" applyBorder="1"/>
    <xf numFmtId="0" fontId="3" fillId="0" borderId="0" xfId="0" applyFont="1" applyBorder="1"/>
    <xf numFmtId="0" fontId="2" fillId="0" borderId="10" xfId="0" applyFont="1" applyBorder="1"/>
    <xf numFmtId="164" fontId="2" fillId="0" borderId="10" xfId="0" applyNumberFormat="1" applyFont="1" applyBorder="1"/>
    <xf numFmtId="0" fontId="3" fillId="0" borderId="3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0" xfId="0" applyFont="1" applyBorder="1"/>
    <xf numFmtId="0" fontId="4" fillId="3" borderId="3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4" xfId="0" applyFont="1" applyFill="1" applyBorder="1"/>
    <xf numFmtId="0" fontId="2" fillId="0" borderId="11" xfId="0" applyFont="1" applyBorder="1"/>
    <xf numFmtId="164" fontId="2" fillId="0" borderId="9" xfId="0" applyNumberFormat="1" applyFont="1" applyBorder="1"/>
    <xf numFmtId="0" fontId="2" fillId="0" borderId="3" xfId="0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0" fontId="2" fillId="0" borderId="5" xfId="0" applyFont="1" applyBorder="1"/>
    <xf numFmtId="0" fontId="2" fillId="0" borderId="8" xfId="0" applyFont="1" applyBorder="1"/>
    <xf numFmtId="164" fontId="2" fillId="0" borderId="8" xfId="0" applyNumberFormat="1" applyFont="1" applyBorder="1"/>
    <xf numFmtId="164" fontId="2" fillId="0" borderId="6" xfId="0" applyNumberFormat="1" applyFont="1" applyBorder="1"/>
    <xf numFmtId="0" fontId="8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/>
    <xf numFmtId="164" fontId="5" fillId="2" borderId="4" xfId="0" applyNumberFormat="1" applyFont="1" applyFill="1" applyBorder="1"/>
    <xf numFmtId="165" fontId="0" fillId="0" borderId="0" xfId="0" applyNumberFormat="1"/>
    <xf numFmtId="0" fontId="9" fillId="2" borderId="3" xfId="0" applyFont="1" applyFill="1" applyBorder="1"/>
    <xf numFmtId="0" fontId="9" fillId="2" borderId="0" xfId="0" applyFont="1" applyFill="1" applyBorder="1" applyAlignment="1">
      <alignment horizontal="center"/>
    </xf>
    <xf numFmtId="164" fontId="8" fillId="2" borderId="0" xfId="0" applyNumberFormat="1" applyFont="1" applyFill="1" applyBorder="1"/>
    <xf numFmtId="0" fontId="8" fillId="2" borderId="3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0" xfId="0" applyFont="1" applyFill="1" applyBorder="1"/>
    <xf numFmtId="6" fontId="0" fillId="0" borderId="0" xfId="0" applyNumberFormat="1"/>
    <xf numFmtId="0" fontId="11" fillId="0" borderId="0" xfId="0" applyFont="1"/>
    <xf numFmtId="0" fontId="0" fillId="0" borderId="0" xfId="0" applyFont="1"/>
    <xf numFmtId="8" fontId="0" fillId="0" borderId="0" xfId="0" applyNumberFormat="1"/>
    <xf numFmtId="44" fontId="0" fillId="0" borderId="0" xfId="2" applyFont="1"/>
    <xf numFmtId="0" fontId="0" fillId="2" borderId="0" xfId="0" applyFill="1"/>
    <xf numFmtId="8" fontId="0" fillId="2" borderId="0" xfId="0" applyNumberFormat="1" applyFill="1"/>
    <xf numFmtId="0" fontId="0" fillId="0" borderId="1" xfId="0" applyBorder="1"/>
    <xf numFmtId="0" fontId="0" fillId="0" borderId="5" xfId="0" applyBorder="1"/>
    <xf numFmtId="0" fontId="0" fillId="2" borderId="1" xfId="0" applyFill="1" applyBorder="1"/>
    <xf numFmtId="0" fontId="0" fillId="2" borderId="7" xfId="0" applyFill="1" applyBorder="1"/>
    <xf numFmtId="0" fontId="0" fillId="2" borderId="2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6" xfId="0" applyFill="1" applyBorder="1"/>
    <xf numFmtId="0" fontId="11" fillId="0" borderId="12" xfId="0" applyFont="1" applyBorder="1"/>
    <xf numFmtId="44" fontId="11" fillId="0" borderId="13" xfId="2" applyFont="1" applyBorder="1"/>
    <xf numFmtId="44" fontId="11" fillId="0" borderId="14" xfId="2" applyFont="1" applyBorder="1"/>
    <xf numFmtId="0" fontId="12" fillId="0" borderId="0" xfId="0" applyFont="1" applyAlignment="1">
      <alignment horizontal="center"/>
    </xf>
    <xf numFmtId="44" fontId="0" fillId="0" borderId="7" xfId="2" applyFont="1" applyBorder="1"/>
    <xf numFmtId="44" fontId="0" fillId="0" borderId="2" xfId="2" applyFont="1" applyBorder="1"/>
    <xf numFmtId="44" fontId="0" fillId="0" borderId="0" xfId="2" applyFont="1" applyBorder="1"/>
    <xf numFmtId="44" fontId="0" fillId="0" borderId="4" xfId="2" applyFont="1" applyBorder="1"/>
    <xf numFmtId="44" fontId="0" fillId="0" borderId="8" xfId="2" applyFont="1" applyBorder="1"/>
    <xf numFmtId="44" fontId="0" fillId="0" borderId="6" xfId="2" applyFont="1" applyBorder="1"/>
    <xf numFmtId="0" fontId="7" fillId="4" borderId="3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</cellXfs>
  <cellStyles count="3">
    <cellStyle name="Currency" xfId="2" builtinId="4"/>
    <cellStyle name="Normal" xfId="0" builtinId="0"/>
    <cellStyle name="Normal 9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062D8-FB26-4527-A716-298BCE1CDD5B}">
  <dimension ref="A1:P41"/>
  <sheetViews>
    <sheetView tabSelected="1" workbookViewId="0">
      <selection activeCell="A14" sqref="A14"/>
    </sheetView>
  </sheetViews>
  <sheetFormatPr defaultRowHeight="14.4" x14ac:dyDescent="0.3"/>
  <cols>
    <col min="1" max="1" width="27.6640625" bestFit="1" customWidth="1"/>
    <col min="2" max="2" width="10.5546875" bestFit="1" customWidth="1"/>
  </cols>
  <sheetData>
    <row r="1" spans="1:16" x14ac:dyDescent="0.3">
      <c r="A1" s="39" t="s">
        <v>33</v>
      </c>
      <c r="G1" s="47" t="s">
        <v>82</v>
      </c>
      <c r="H1" s="48"/>
      <c r="I1" s="48"/>
      <c r="J1" s="48"/>
      <c r="K1" s="48"/>
      <c r="L1" s="48"/>
      <c r="M1" s="48"/>
      <c r="N1" s="48"/>
      <c r="O1" s="48"/>
      <c r="P1" s="49"/>
    </row>
    <row r="2" spans="1:16" ht="15" thickBot="1" x14ac:dyDescent="0.35">
      <c r="A2" t="s">
        <v>34</v>
      </c>
      <c r="B2" s="43">
        <v>15</v>
      </c>
      <c r="G2" s="50" t="s">
        <v>83</v>
      </c>
      <c r="H2" s="51"/>
      <c r="I2" s="51"/>
      <c r="J2" s="51"/>
      <c r="K2" s="51"/>
      <c r="L2" s="51"/>
      <c r="M2" s="51"/>
      <c r="N2" s="51"/>
      <c r="O2" s="51"/>
      <c r="P2" s="52"/>
    </row>
    <row r="3" spans="1:16" x14ac:dyDescent="0.3">
      <c r="A3" t="s">
        <v>35</v>
      </c>
      <c r="B3" s="43">
        <v>12</v>
      </c>
    </row>
    <row r="4" spans="1:16" x14ac:dyDescent="0.3">
      <c r="A4" t="s">
        <v>36</v>
      </c>
      <c r="B4">
        <f>B2+B3</f>
        <v>27</v>
      </c>
    </row>
    <row r="6" spans="1:16" x14ac:dyDescent="0.3">
      <c r="A6" s="39" t="s">
        <v>49</v>
      </c>
    </row>
    <row r="7" spans="1:16" x14ac:dyDescent="0.3">
      <c r="A7" s="40" t="s">
        <v>42</v>
      </c>
      <c r="B7" s="43">
        <v>31</v>
      </c>
    </row>
    <row r="8" spans="1:16" x14ac:dyDescent="0.3">
      <c r="A8" t="s">
        <v>43</v>
      </c>
      <c r="B8">
        <v>2.5</v>
      </c>
    </row>
    <row r="9" spans="1:16" x14ac:dyDescent="0.3">
      <c r="A9" t="s">
        <v>44</v>
      </c>
      <c r="B9">
        <f>B4*B7*B8</f>
        <v>2092.5</v>
      </c>
    </row>
    <row r="12" spans="1:16" x14ac:dyDescent="0.3">
      <c r="A12" s="39" t="s">
        <v>37</v>
      </c>
    </row>
    <row r="13" spans="1:16" x14ac:dyDescent="0.3">
      <c r="A13" t="s">
        <v>45</v>
      </c>
      <c r="B13" s="44">
        <v>10.5</v>
      </c>
    </row>
    <row r="14" spans="1:16" x14ac:dyDescent="0.3">
      <c r="A14" t="s">
        <v>38</v>
      </c>
      <c r="B14" s="41">
        <f>B9*0.8*B13</f>
        <v>17577</v>
      </c>
    </row>
    <row r="15" spans="1:16" x14ac:dyDescent="0.3">
      <c r="A15" t="s">
        <v>46</v>
      </c>
      <c r="B15" s="44">
        <v>12.5</v>
      </c>
    </row>
    <row r="16" spans="1:16" x14ac:dyDescent="0.3">
      <c r="A16" t="s">
        <v>39</v>
      </c>
      <c r="B16" s="41">
        <f>B15*0.2*B9</f>
        <v>5231.25</v>
      </c>
    </row>
    <row r="17" spans="1:2" x14ac:dyDescent="0.3">
      <c r="A17" t="s">
        <v>47</v>
      </c>
      <c r="B17" s="44">
        <v>16</v>
      </c>
    </row>
    <row r="18" spans="1:2" x14ac:dyDescent="0.3">
      <c r="A18" t="s">
        <v>40</v>
      </c>
      <c r="B18" s="41">
        <f>B4*B8*B17</f>
        <v>1080</v>
      </c>
    </row>
    <row r="19" spans="1:2" x14ac:dyDescent="0.3">
      <c r="A19" t="s">
        <v>75</v>
      </c>
      <c r="B19" s="44">
        <v>11</v>
      </c>
    </row>
    <row r="20" spans="1:2" x14ac:dyDescent="0.3">
      <c r="A20" t="s">
        <v>74</v>
      </c>
      <c r="B20" s="41">
        <f>(B19*B8*B4)/2</f>
        <v>371.25</v>
      </c>
    </row>
    <row r="21" spans="1:2" x14ac:dyDescent="0.3">
      <c r="A21" t="s">
        <v>84</v>
      </c>
      <c r="B21" s="44">
        <v>12</v>
      </c>
    </row>
    <row r="22" spans="1:2" x14ac:dyDescent="0.3">
      <c r="A22" t="s">
        <v>85</v>
      </c>
      <c r="B22" s="41">
        <f>(B21*B8*B4)</f>
        <v>810</v>
      </c>
    </row>
    <row r="23" spans="1:2" x14ac:dyDescent="0.3">
      <c r="A23" t="s">
        <v>88</v>
      </c>
      <c r="B23" s="44">
        <v>15</v>
      </c>
    </row>
    <row r="24" spans="1:2" x14ac:dyDescent="0.3">
      <c r="A24" t="s">
        <v>89</v>
      </c>
      <c r="B24" s="41">
        <f>(B23*B8*B4)</f>
        <v>1012.5</v>
      </c>
    </row>
    <row r="25" spans="1:2" x14ac:dyDescent="0.3">
      <c r="A25" t="s">
        <v>77</v>
      </c>
      <c r="B25" s="44">
        <v>15</v>
      </c>
    </row>
    <row r="26" spans="1:2" x14ac:dyDescent="0.3">
      <c r="A26" t="s">
        <v>76</v>
      </c>
      <c r="B26" s="41">
        <f>B25*B8*B4</f>
        <v>1012.5</v>
      </c>
    </row>
    <row r="27" spans="1:2" x14ac:dyDescent="0.3">
      <c r="A27" t="s">
        <v>48</v>
      </c>
      <c r="B27" s="44">
        <v>23</v>
      </c>
    </row>
    <row r="28" spans="1:2" x14ac:dyDescent="0.3">
      <c r="A28" t="s">
        <v>41</v>
      </c>
      <c r="B28" s="41">
        <f>B4*B8*B27</f>
        <v>1552.5</v>
      </c>
    </row>
    <row r="31" spans="1:2" x14ac:dyDescent="0.3">
      <c r="A31" s="39" t="s">
        <v>32</v>
      </c>
    </row>
    <row r="32" spans="1:2" x14ac:dyDescent="0.3">
      <c r="A32" t="s">
        <v>22</v>
      </c>
      <c r="B32" s="38">
        <v>200</v>
      </c>
    </row>
    <row r="33" spans="1:2" x14ac:dyDescent="0.3">
      <c r="A33" t="s">
        <v>23</v>
      </c>
      <c r="B33" s="38">
        <v>10</v>
      </c>
    </row>
    <row r="34" spans="1:2" x14ac:dyDescent="0.3">
      <c r="A34" t="s">
        <v>24</v>
      </c>
      <c r="B34" s="38">
        <v>25</v>
      </c>
    </row>
    <row r="35" spans="1:2" x14ac:dyDescent="0.3">
      <c r="A35" t="s">
        <v>25</v>
      </c>
      <c r="B35" s="38">
        <v>10</v>
      </c>
    </row>
    <row r="36" spans="1:2" x14ac:dyDescent="0.3">
      <c r="A36" t="s">
        <v>26</v>
      </c>
      <c r="B36" s="38">
        <v>20</v>
      </c>
    </row>
    <row r="37" spans="1:2" x14ac:dyDescent="0.3">
      <c r="A37" t="s">
        <v>27</v>
      </c>
      <c r="B37" s="38">
        <v>20</v>
      </c>
    </row>
    <row r="38" spans="1:2" x14ac:dyDescent="0.3">
      <c r="A38" t="s">
        <v>28</v>
      </c>
      <c r="B38" s="38">
        <v>20</v>
      </c>
    </row>
    <row r="39" spans="1:2" x14ac:dyDescent="0.3">
      <c r="A39" t="s">
        <v>29</v>
      </c>
      <c r="B39" s="38">
        <v>10</v>
      </c>
    </row>
    <row r="40" spans="1:2" x14ac:dyDescent="0.3">
      <c r="A40" t="s">
        <v>30</v>
      </c>
      <c r="B40" s="38">
        <v>50</v>
      </c>
    </row>
    <row r="41" spans="1:2" x14ac:dyDescent="0.3">
      <c r="A41" t="s">
        <v>31</v>
      </c>
      <c r="B41" s="38">
        <v>20</v>
      </c>
    </row>
  </sheetData>
  <sheetProtection algorithmName="SHA-512" hashValue="Iil3WmofOG7Rey7zVR6if1nTyQlgooD6TgefqHE3PtWTSgUVlKNEvzzON0UJ2FFnClMI8j/UzaRlkLJzm8AvvQ==" saltValue="YsTHIasuGkOA+ocAmNnSUg==" spinCount="100000" sheet="1" objects="1" scenarios="1"/>
  <protectedRanges>
    <protectedRange sqref="B23" name="Maintenance Hours"/>
    <protectedRange sqref="B2:B3" name="Occupany"/>
    <protectedRange sqref="B7" name="Days In Month"/>
    <protectedRange sqref="B13" name="Cargiver Hourly Rate"/>
    <protectedRange sqref="B15" name="House Manager Hourly Rate"/>
    <protectedRange sqref="B17" name="Cook Rate"/>
    <protectedRange sqref="B19" name="PartTime Cook Rate"/>
    <protectedRange sqref="B25" name="Activities Rate"/>
    <protectedRange sqref="B27" name="Nurse Rate"/>
    <protectedRange sqref="B21 B23" name="Marketing Rate"/>
  </protectedRange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728BF-5AEB-4EC2-9693-1EA63D65EE3F}">
  <dimension ref="A1:D24"/>
  <sheetViews>
    <sheetView workbookViewId="0">
      <selection activeCell="C10" sqref="C10"/>
    </sheetView>
  </sheetViews>
  <sheetFormatPr defaultRowHeight="14.4" x14ac:dyDescent="0.3"/>
  <cols>
    <col min="1" max="1" width="18.88671875" bestFit="1" customWidth="1"/>
    <col min="2" max="2" width="10.44140625" bestFit="1" customWidth="1"/>
    <col min="3" max="4" width="11.44140625" bestFit="1" customWidth="1"/>
  </cols>
  <sheetData>
    <row r="1" spans="1:4" x14ac:dyDescent="0.3">
      <c r="B1" s="56" t="s">
        <v>59</v>
      </c>
      <c r="C1" s="56" t="s">
        <v>60</v>
      </c>
      <c r="D1" s="56" t="s">
        <v>61</v>
      </c>
    </row>
    <row r="2" spans="1:4" ht="15" thickBot="1" x14ac:dyDescent="0.35">
      <c r="A2" s="39" t="s">
        <v>54</v>
      </c>
    </row>
    <row r="3" spans="1:4" x14ac:dyDescent="0.3">
      <c r="A3" s="45" t="s">
        <v>55</v>
      </c>
      <c r="B3" s="57">
        <f>'Budget Sheet - Labor'!C24</f>
        <v>0</v>
      </c>
      <c r="C3" s="57">
        <f>'Budget Sheet - Labor'!C5</f>
        <v>17577</v>
      </c>
      <c r="D3" s="58">
        <f>C3-B3</f>
        <v>17577</v>
      </c>
    </row>
    <row r="4" spans="1:4" x14ac:dyDescent="0.3">
      <c r="A4" s="1" t="s">
        <v>56</v>
      </c>
      <c r="B4" s="59">
        <f>'Budget Sheet - Labor'!G24</f>
        <v>0</v>
      </c>
      <c r="C4" s="59">
        <f>'Budget Sheet - Labor'!G5</f>
        <v>5231.25</v>
      </c>
      <c r="D4" s="60">
        <f t="shared" ref="D4:D24" si="0">C4-B4</f>
        <v>5231.25</v>
      </c>
    </row>
    <row r="5" spans="1:4" x14ac:dyDescent="0.3">
      <c r="A5" s="1" t="s">
        <v>57</v>
      </c>
      <c r="B5" s="59">
        <f>'Budget Sheet - Labor'!C44</f>
        <v>0</v>
      </c>
      <c r="C5" s="59">
        <f>'Budget Sheet - Labor'!C27</f>
        <v>1080</v>
      </c>
      <c r="D5" s="60">
        <f t="shared" si="0"/>
        <v>1080</v>
      </c>
    </row>
    <row r="6" spans="1:4" x14ac:dyDescent="0.3">
      <c r="A6" s="1" t="s">
        <v>80</v>
      </c>
      <c r="B6" s="59">
        <f>'Budget Sheet - Labor'!C64</f>
        <v>0</v>
      </c>
      <c r="C6" s="59">
        <f>'Budget Sheet - Labor'!C47</f>
        <v>371.25</v>
      </c>
      <c r="D6" s="60">
        <f t="shared" si="0"/>
        <v>371.25</v>
      </c>
    </row>
    <row r="7" spans="1:4" x14ac:dyDescent="0.3">
      <c r="A7" s="1" t="s">
        <v>81</v>
      </c>
      <c r="B7" s="59">
        <f>'Budget Sheet - Labor'!G64</f>
        <v>0</v>
      </c>
      <c r="C7" s="59">
        <f>'Budget Sheet - Labor'!G47</f>
        <v>1012.5</v>
      </c>
      <c r="D7" s="60">
        <f t="shared" si="0"/>
        <v>1012.5</v>
      </c>
    </row>
    <row r="8" spans="1:4" x14ac:dyDescent="0.3">
      <c r="A8" s="1" t="s">
        <v>87</v>
      </c>
      <c r="B8" s="59">
        <f>'Budget Sheet - Labor'!C85</f>
        <v>0</v>
      </c>
      <c r="C8" s="59">
        <f>'Budget Sheet - Labor'!C68</f>
        <v>810</v>
      </c>
      <c r="D8" s="60">
        <f t="shared" si="0"/>
        <v>810</v>
      </c>
    </row>
    <row r="9" spans="1:4" x14ac:dyDescent="0.3">
      <c r="A9" s="1" t="s">
        <v>71</v>
      </c>
      <c r="B9" s="59">
        <f>'Budget Sheet - Labor'!G85</f>
        <v>0</v>
      </c>
      <c r="C9" s="59">
        <f>'Budget Sheet - Labor'!G68</f>
        <v>1012.5</v>
      </c>
      <c r="D9" s="60">
        <f t="shared" si="0"/>
        <v>1012.5</v>
      </c>
    </row>
    <row r="10" spans="1:4" ht="15" thickBot="1" x14ac:dyDescent="0.35">
      <c r="A10" s="46" t="s">
        <v>58</v>
      </c>
      <c r="B10" s="61">
        <f>'Budget Sheet - Labor'!G44</f>
        <v>0</v>
      </c>
      <c r="C10" s="61">
        <f>'Budget Sheet - Labor'!G27</f>
        <v>1552.5</v>
      </c>
      <c r="D10" s="62">
        <f t="shared" si="0"/>
        <v>1552.5</v>
      </c>
    </row>
    <row r="11" spans="1:4" x14ac:dyDescent="0.3">
      <c r="B11" s="42"/>
      <c r="C11" s="42"/>
      <c r="D11" s="42"/>
    </row>
    <row r="12" spans="1:4" ht="15" thickBot="1" x14ac:dyDescent="0.35">
      <c r="A12" s="39" t="s">
        <v>62</v>
      </c>
      <c r="B12" s="42"/>
      <c r="C12" s="42"/>
      <c r="D12" s="42"/>
    </row>
    <row r="13" spans="1:4" x14ac:dyDescent="0.3">
      <c r="A13" s="45" t="s">
        <v>63</v>
      </c>
      <c r="B13" s="57">
        <f>'Budget Sheet - Food'!C43</f>
        <v>0</v>
      </c>
      <c r="C13" s="57">
        <f>'Budget Sheet - Food'!C5</f>
        <v>5400</v>
      </c>
      <c r="D13" s="58">
        <f t="shared" si="0"/>
        <v>5400</v>
      </c>
    </row>
    <row r="14" spans="1:4" x14ac:dyDescent="0.3">
      <c r="A14" s="1" t="s">
        <v>64</v>
      </c>
      <c r="B14" s="59">
        <f>'Budget Sheet - Supplies'!C24</f>
        <v>0</v>
      </c>
      <c r="C14" s="59">
        <f>'Budget Sheet - Supplies'!C5</f>
        <v>270</v>
      </c>
      <c r="D14" s="60">
        <f t="shared" si="0"/>
        <v>270</v>
      </c>
    </row>
    <row r="15" spans="1:4" x14ac:dyDescent="0.3">
      <c r="A15" s="1" t="s">
        <v>65</v>
      </c>
      <c r="B15" s="59">
        <f>'Budget Sheet - Supplies'!G24</f>
        <v>0</v>
      </c>
      <c r="C15" s="59">
        <f>'Budget Sheet - Supplies'!G5</f>
        <v>675</v>
      </c>
      <c r="D15" s="60">
        <f t="shared" si="0"/>
        <v>675</v>
      </c>
    </row>
    <row r="16" spans="1:4" x14ac:dyDescent="0.3">
      <c r="A16" s="1" t="s">
        <v>66</v>
      </c>
      <c r="B16" s="59">
        <f>'Budget Sheet - Supplies'!C44</f>
        <v>0</v>
      </c>
      <c r="C16" s="59">
        <f>'Budget Sheet - Supplies'!C27</f>
        <v>270</v>
      </c>
      <c r="D16" s="60">
        <f t="shared" si="0"/>
        <v>270</v>
      </c>
    </row>
    <row r="17" spans="1:4" x14ac:dyDescent="0.3">
      <c r="A17" s="1" t="s">
        <v>67</v>
      </c>
      <c r="B17" s="59">
        <f>'Budget Sheet - Supplies'!G44</f>
        <v>0</v>
      </c>
      <c r="C17" s="59">
        <f>'Budget Sheet - Supplies'!G27</f>
        <v>540</v>
      </c>
      <c r="D17" s="60">
        <f t="shared" si="0"/>
        <v>540</v>
      </c>
    </row>
    <row r="18" spans="1:4" x14ac:dyDescent="0.3">
      <c r="A18" s="1" t="s">
        <v>68</v>
      </c>
      <c r="B18" s="59">
        <f>'Budget Sheet - Office'!C43</f>
        <v>1</v>
      </c>
      <c r="C18" s="59">
        <f>'Budget Sheet - Office'!C5</f>
        <v>540</v>
      </c>
      <c r="D18" s="60">
        <f t="shared" si="0"/>
        <v>539</v>
      </c>
    </row>
    <row r="19" spans="1:4" x14ac:dyDescent="0.3">
      <c r="A19" s="1" t="s">
        <v>69</v>
      </c>
      <c r="B19" s="59">
        <f>'Budget Sheet - Activities'!C43</f>
        <v>1</v>
      </c>
      <c r="C19" s="59">
        <f>'Budget Sheet - Activities'!C5</f>
        <v>540</v>
      </c>
      <c r="D19" s="60">
        <f t="shared" si="0"/>
        <v>539</v>
      </c>
    </row>
    <row r="20" spans="1:4" x14ac:dyDescent="0.3">
      <c r="A20" s="1" t="s">
        <v>70</v>
      </c>
      <c r="B20" s="59">
        <f>'Budget Sheet - Incentives'!C43</f>
        <v>0</v>
      </c>
      <c r="C20" s="59">
        <f>'Budget Sheet - Incentives'!C5</f>
        <v>270</v>
      </c>
      <c r="D20" s="60">
        <f t="shared" si="0"/>
        <v>270</v>
      </c>
    </row>
    <row r="21" spans="1:4" x14ac:dyDescent="0.3">
      <c r="A21" s="1" t="s">
        <v>71</v>
      </c>
      <c r="B21" s="59">
        <f>'Budget Sheet - Maintenance'!C43</f>
        <v>0</v>
      </c>
      <c r="C21" s="59">
        <f>'Budget Sheet - Maintenance'!C5</f>
        <v>1350</v>
      </c>
      <c r="D21" s="60">
        <f t="shared" si="0"/>
        <v>1350</v>
      </c>
    </row>
    <row r="22" spans="1:4" ht="15" thickBot="1" x14ac:dyDescent="0.35">
      <c r="A22" s="46" t="s">
        <v>72</v>
      </c>
      <c r="B22" s="61">
        <f>'Budget Sheet - YRD Maint.'!C43</f>
        <v>2000</v>
      </c>
      <c r="C22" s="61">
        <f>'Budget Sheet - YRD Maint.'!C5</f>
        <v>540</v>
      </c>
      <c r="D22" s="62">
        <f t="shared" si="0"/>
        <v>-1460</v>
      </c>
    </row>
    <row r="23" spans="1:4" ht="15" thickBot="1" x14ac:dyDescent="0.35">
      <c r="B23" s="42"/>
      <c r="C23" s="42"/>
      <c r="D23" s="42"/>
    </row>
    <row r="24" spans="1:4" ht="15" thickBot="1" x14ac:dyDescent="0.35">
      <c r="A24" s="53" t="s">
        <v>73</v>
      </c>
      <c r="B24" s="54">
        <f>SUM(B3:B22)</f>
        <v>2002</v>
      </c>
      <c r="C24" s="54">
        <f>SUM(C3:C22)</f>
        <v>39042</v>
      </c>
      <c r="D24" s="55">
        <f t="shared" si="0"/>
        <v>37040</v>
      </c>
    </row>
  </sheetData>
  <sheetProtection algorithmName="SHA-512" hashValue="m6ZpAhPQzYsN5lxAc9X7AnhC1So720hj+wE4SeCAd9hVTtxPqbe/BVb6QFdcbaBDZN6Qssl5HVhobnAo+H1OkQ==" saltValue="HvMETbHFgqMgGtP46EKog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BB60-2BF6-4E8E-A2DB-577A373C9188}">
  <dimension ref="A1:G86"/>
  <sheetViews>
    <sheetView topLeftCell="A67" workbookViewId="0">
      <selection activeCell="E69" sqref="E69"/>
    </sheetView>
  </sheetViews>
  <sheetFormatPr defaultRowHeight="14.4" x14ac:dyDescent="0.3"/>
  <cols>
    <col min="1" max="1" width="11.88671875" customWidth="1"/>
    <col min="2" max="2" width="22.44140625" customWidth="1"/>
    <col min="3" max="3" width="10" customWidth="1"/>
    <col min="4" max="4" width="1.44140625" customWidth="1"/>
    <col min="5" max="5" width="12.88671875" customWidth="1"/>
    <col min="6" max="6" width="21.44140625" customWidth="1"/>
  </cols>
  <sheetData>
    <row r="1" spans="1:7" ht="21" x14ac:dyDescent="0.4">
      <c r="A1" s="65" t="s">
        <v>50</v>
      </c>
      <c r="B1" s="64"/>
      <c r="C1" s="64"/>
      <c r="D1" s="3"/>
      <c r="E1" s="64" t="s">
        <v>51</v>
      </c>
      <c r="F1" s="64"/>
      <c r="G1" s="66"/>
    </row>
    <row r="2" spans="1:7" ht="5.0999999999999996" customHeight="1" x14ac:dyDescent="0.3">
      <c r="A2" s="1"/>
      <c r="B2" s="4"/>
      <c r="C2" s="4"/>
      <c r="D2" s="4"/>
      <c r="E2" s="4"/>
      <c r="F2" s="4"/>
      <c r="G2" s="2"/>
    </row>
    <row r="3" spans="1:7" ht="15.6" customHeight="1" x14ac:dyDescent="0.35">
      <c r="A3" s="32" t="s">
        <v>16</v>
      </c>
      <c r="B3" s="28" t="s">
        <v>15</v>
      </c>
      <c r="C3" s="33" t="s">
        <v>17</v>
      </c>
      <c r="D3" s="4"/>
      <c r="E3" s="37" t="s">
        <v>16</v>
      </c>
      <c r="F3" s="28" t="s">
        <v>15</v>
      </c>
      <c r="G3" s="36" t="s">
        <v>17</v>
      </c>
    </row>
    <row r="4" spans="1:7" ht="5.0999999999999996" customHeight="1" x14ac:dyDescent="0.35">
      <c r="A4" s="10"/>
      <c r="B4" s="7"/>
      <c r="C4" s="11"/>
      <c r="D4" s="4"/>
      <c r="E4" s="7"/>
      <c r="F4" s="7"/>
      <c r="G4" s="12"/>
    </row>
    <row r="5" spans="1:7" ht="21" x14ac:dyDescent="0.4">
      <c r="A5" s="13" t="s">
        <v>7</v>
      </c>
      <c r="B5" s="4"/>
      <c r="C5" s="34">
        <f>Assumptions!B14</f>
        <v>17577</v>
      </c>
      <c r="D5" s="4"/>
      <c r="E5" s="14" t="s">
        <v>7</v>
      </c>
      <c r="F5" s="4"/>
      <c r="G5" s="30">
        <f>Assumptions!B16</f>
        <v>5231.25</v>
      </c>
    </row>
    <row r="6" spans="1:7" ht="4.5" customHeight="1" x14ac:dyDescent="0.3">
      <c r="A6" s="1"/>
      <c r="B6" s="4"/>
      <c r="C6" s="4"/>
      <c r="D6" s="4"/>
      <c r="E6" s="4"/>
      <c r="F6" s="4"/>
      <c r="G6" s="2"/>
    </row>
    <row r="7" spans="1:7" ht="15.6" x14ac:dyDescent="0.3">
      <c r="A7" s="15" t="s">
        <v>4</v>
      </c>
      <c r="B7" s="16" t="s">
        <v>3</v>
      </c>
      <c r="C7" s="17" t="s">
        <v>0</v>
      </c>
      <c r="D7" s="4"/>
      <c r="E7" s="16" t="s">
        <v>4</v>
      </c>
      <c r="F7" s="16" t="s">
        <v>3</v>
      </c>
      <c r="G7" s="18" t="s">
        <v>0</v>
      </c>
    </row>
    <row r="8" spans="1:7" ht="15.6" x14ac:dyDescent="0.3">
      <c r="A8" s="19"/>
      <c r="B8" s="8" t="s">
        <v>0</v>
      </c>
      <c r="C8" s="9" t="s">
        <v>0</v>
      </c>
      <c r="D8" s="4"/>
      <c r="E8" s="8"/>
      <c r="F8" s="8" t="s">
        <v>0</v>
      </c>
      <c r="G8" s="20" t="s">
        <v>0</v>
      </c>
    </row>
    <row r="9" spans="1:7" ht="15.6" x14ac:dyDescent="0.3">
      <c r="A9" s="19"/>
      <c r="B9" s="8"/>
      <c r="C9" s="9"/>
      <c r="D9" s="4"/>
      <c r="E9" s="8"/>
      <c r="F9" s="8"/>
      <c r="G9" s="20"/>
    </row>
    <row r="10" spans="1:7" ht="15.6" x14ac:dyDescent="0.3">
      <c r="A10" s="19"/>
      <c r="B10" s="8"/>
      <c r="C10" s="9"/>
      <c r="D10" s="4"/>
      <c r="E10" s="8"/>
      <c r="F10" s="8"/>
      <c r="G10" s="20"/>
    </row>
    <row r="11" spans="1:7" ht="15.6" x14ac:dyDescent="0.3">
      <c r="A11" s="19"/>
      <c r="B11" s="8"/>
      <c r="C11" s="9"/>
      <c r="D11" s="4"/>
      <c r="E11" s="8"/>
      <c r="F11" s="8"/>
      <c r="G11" s="20"/>
    </row>
    <row r="12" spans="1:7" ht="15.6" x14ac:dyDescent="0.3">
      <c r="A12" s="19"/>
      <c r="B12" s="8"/>
      <c r="C12" s="9"/>
      <c r="D12" s="4"/>
      <c r="E12" s="8"/>
      <c r="F12" s="8"/>
      <c r="G12" s="20"/>
    </row>
    <row r="13" spans="1:7" ht="15.6" x14ac:dyDescent="0.3">
      <c r="A13" s="19"/>
      <c r="B13" s="8"/>
      <c r="C13" s="9"/>
      <c r="D13" s="4"/>
      <c r="E13" s="8"/>
      <c r="F13" s="8"/>
      <c r="G13" s="20"/>
    </row>
    <row r="14" spans="1:7" ht="15.6" x14ac:dyDescent="0.3">
      <c r="A14" s="19"/>
      <c r="B14" s="8"/>
      <c r="C14" s="9"/>
      <c r="D14" s="4"/>
      <c r="E14" s="8"/>
      <c r="F14" s="8"/>
      <c r="G14" s="20"/>
    </row>
    <row r="15" spans="1:7" ht="15.6" x14ac:dyDescent="0.3">
      <c r="A15" s="19"/>
      <c r="B15" s="8"/>
      <c r="C15" s="9"/>
      <c r="D15" s="4"/>
      <c r="E15" s="8"/>
      <c r="F15" s="8"/>
      <c r="G15" s="20"/>
    </row>
    <row r="16" spans="1:7" ht="15.6" x14ac:dyDescent="0.3">
      <c r="A16" s="19"/>
      <c r="B16" s="8"/>
      <c r="C16" s="9"/>
      <c r="D16" s="4"/>
      <c r="E16" s="8"/>
      <c r="F16" s="8"/>
      <c r="G16" s="20"/>
    </row>
    <row r="17" spans="1:7" ht="15.6" x14ac:dyDescent="0.3">
      <c r="A17" s="19"/>
      <c r="B17" s="8"/>
      <c r="C17" s="9"/>
      <c r="D17" s="4"/>
      <c r="E17" s="8"/>
      <c r="F17" s="8"/>
      <c r="G17" s="20"/>
    </row>
    <row r="18" spans="1:7" ht="15.6" x14ac:dyDescent="0.3">
      <c r="A18" s="19"/>
      <c r="B18" s="8"/>
      <c r="C18" s="9"/>
      <c r="D18" s="4"/>
      <c r="E18" s="8"/>
      <c r="F18" s="8"/>
      <c r="G18" s="20"/>
    </row>
    <row r="19" spans="1:7" ht="15.6" x14ac:dyDescent="0.3">
      <c r="A19" s="19"/>
      <c r="B19" s="8"/>
      <c r="C19" s="9"/>
      <c r="D19" s="4"/>
      <c r="E19" s="8"/>
      <c r="F19" s="8"/>
      <c r="G19" s="20"/>
    </row>
    <row r="20" spans="1:7" ht="15.6" x14ac:dyDescent="0.3">
      <c r="A20" s="19"/>
      <c r="B20" s="8"/>
      <c r="C20" s="9"/>
      <c r="D20" s="4"/>
      <c r="E20" s="8"/>
      <c r="F20" s="8"/>
      <c r="G20" s="20"/>
    </row>
    <row r="21" spans="1:7" ht="15.6" x14ac:dyDescent="0.3">
      <c r="A21" s="19"/>
      <c r="B21" s="8"/>
      <c r="C21" s="9"/>
      <c r="D21" s="4"/>
      <c r="E21" s="8"/>
      <c r="F21" s="8"/>
      <c r="G21" s="20"/>
    </row>
    <row r="22" spans="1:7" ht="15.6" x14ac:dyDescent="0.3">
      <c r="A22" s="19"/>
      <c r="B22" s="8"/>
      <c r="C22" s="9"/>
      <c r="D22" s="4"/>
      <c r="E22" s="8"/>
      <c r="F22" s="8"/>
      <c r="G22" s="20"/>
    </row>
    <row r="23" spans="1:7" ht="15.6" x14ac:dyDescent="0.3">
      <c r="A23" s="19"/>
      <c r="B23" s="8"/>
      <c r="C23" s="9"/>
      <c r="D23" s="4"/>
      <c r="E23" s="8"/>
      <c r="F23" s="8"/>
      <c r="G23" s="20"/>
    </row>
    <row r="24" spans="1:7" ht="15.6" x14ac:dyDescent="0.3">
      <c r="A24" s="21"/>
      <c r="B24" s="6" t="s">
        <v>5</v>
      </c>
      <c r="C24" s="22">
        <f>SUM(C8:C23)</f>
        <v>0</v>
      </c>
      <c r="D24" s="4"/>
      <c r="E24" s="4"/>
      <c r="F24" s="6" t="s">
        <v>5</v>
      </c>
      <c r="G24" s="23">
        <f>SUM(G8:G23)</f>
        <v>0</v>
      </c>
    </row>
    <row r="25" spans="1:7" ht="16.2" thickBot="1" x14ac:dyDescent="0.35">
      <c r="A25" s="21"/>
      <c r="B25" s="25" t="s">
        <v>2</v>
      </c>
      <c r="C25" s="26">
        <f>+C5-C24</f>
        <v>17577</v>
      </c>
      <c r="D25" s="4"/>
      <c r="E25" s="4"/>
      <c r="F25" s="25" t="s">
        <v>2</v>
      </c>
      <c r="G25" s="27">
        <f>+G5-G24</f>
        <v>5231.25</v>
      </c>
    </row>
    <row r="26" spans="1:7" ht="21" x14ac:dyDescent="0.4">
      <c r="A26" s="63" t="s">
        <v>52</v>
      </c>
      <c r="B26" s="64"/>
      <c r="C26" s="64"/>
      <c r="D26" s="4"/>
      <c r="E26" s="64" t="s">
        <v>53</v>
      </c>
      <c r="F26" s="64"/>
      <c r="G26" s="66"/>
    </row>
    <row r="27" spans="1:7" ht="21" x14ac:dyDescent="0.4">
      <c r="A27" s="13" t="s">
        <v>7</v>
      </c>
      <c r="B27" s="4"/>
      <c r="C27" s="29">
        <f>Assumptions!B18</f>
        <v>1080</v>
      </c>
      <c r="D27" s="4"/>
      <c r="E27" s="14" t="s">
        <v>7</v>
      </c>
      <c r="F27" s="4"/>
      <c r="G27" s="30">
        <f>Assumptions!B28</f>
        <v>1552.5</v>
      </c>
    </row>
    <row r="28" spans="1:7" ht="15.6" x14ac:dyDescent="0.3">
      <c r="A28" s="19"/>
      <c r="B28" s="8"/>
      <c r="C28" s="9"/>
      <c r="D28" s="4"/>
      <c r="E28" s="8"/>
      <c r="F28" s="8"/>
      <c r="G28" s="20"/>
    </row>
    <row r="29" spans="1:7" ht="15.6" x14ac:dyDescent="0.3">
      <c r="A29" s="19"/>
      <c r="B29" s="8"/>
      <c r="C29" s="9"/>
      <c r="D29" s="4"/>
      <c r="E29" s="8"/>
      <c r="F29" s="8"/>
      <c r="G29" s="20"/>
    </row>
    <row r="30" spans="1:7" ht="15.6" x14ac:dyDescent="0.3">
      <c r="A30" s="19"/>
      <c r="B30" s="8"/>
      <c r="C30" s="9"/>
      <c r="D30" s="4"/>
      <c r="E30" s="8"/>
      <c r="F30" s="8"/>
      <c r="G30" s="20"/>
    </row>
    <row r="31" spans="1:7" ht="15.6" x14ac:dyDescent="0.3">
      <c r="A31" s="19"/>
      <c r="B31" s="8"/>
      <c r="C31" s="9"/>
      <c r="D31" s="4"/>
      <c r="E31" s="8"/>
      <c r="F31" s="8"/>
      <c r="G31" s="20"/>
    </row>
    <row r="32" spans="1:7" ht="15.6" x14ac:dyDescent="0.3">
      <c r="A32" s="19"/>
      <c r="B32" s="8"/>
      <c r="C32" s="9"/>
      <c r="D32" s="4"/>
      <c r="E32" s="8"/>
      <c r="F32" s="8"/>
      <c r="G32" s="20"/>
    </row>
    <row r="33" spans="1:7" ht="15.6" x14ac:dyDescent="0.3">
      <c r="A33" s="19"/>
      <c r="B33" s="8"/>
      <c r="C33" s="9"/>
      <c r="D33" s="4"/>
      <c r="E33" s="8"/>
      <c r="F33" s="8"/>
      <c r="G33" s="20"/>
    </row>
    <row r="34" spans="1:7" ht="15.6" x14ac:dyDescent="0.3">
      <c r="A34" s="19"/>
      <c r="B34" s="8"/>
      <c r="C34" s="9"/>
      <c r="D34" s="4"/>
      <c r="E34" s="8"/>
      <c r="F34" s="8"/>
      <c r="G34" s="20"/>
    </row>
    <row r="35" spans="1:7" ht="15.6" x14ac:dyDescent="0.3">
      <c r="A35" s="19"/>
      <c r="B35" s="8"/>
      <c r="C35" s="9"/>
      <c r="D35" s="4"/>
      <c r="E35" s="8"/>
      <c r="F35" s="8"/>
      <c r="G35" s="20"/>
    </row>
    <row r="36" spans="1:7" ht="15.6" x14ac:dyDescent="0.3">
      <c r="A36" s="19"/>
      <c r="B36" s="8"/>
      <c r="C36" s="9"/>
      <c r="D36" s="4"/>
      <c r="E36" s="8"/>
      <c r="F36" s="8"/>
      <c r="G36" s="20"/>
    </row>
    <row r="37" spans="1:7" ht="15.6" x14ac:dyDescent="0.3">
      <c r="A37" s="19"/>
      <c r="B37" s="8"/>
      <c r="C37" s="9"/>
      <c r="D37" s="4"/>
      <c r="E37" s="8"/>
      <c r="F37" s="8"/>
      <c r="G37" s="20"/>
    </row>
    <row r="38" spans="1:7" ht="15.6" x14ac:dyDescent="0.3">
      <c r="A38" s="19"/>
      <c r="B38" s="8"/>
      <c r="C38" s="9"/>
      <c r="D38" s="4"/>
      <c r="E38" s="8"/>
      <c r="F38" s="8"/>
      <c r="G38" s="20"/>
    </row>
    <row r="39" spans="1:7" ht="15.6" x14ac:dyDescent="0.3">
      <c r="A39" s="19"/>
      <c r="B39" s="8"/>
      <c r="C39" s="9"/>
      <c r="D39" s="4"/>
      <c r="E39" s="8"/>
      <c r="F39" s="8"/>
      <c r="G39" s="20"/>
    </row>
    <row r="40" spans="1:7" ht="15.6" x14ac:dyDescent="0.3">
      <c r="A40" s="19"/>
      <c r="B40" s="8"/>
      <c r="C40" s="9"/>
      <c r="D40" s="4"/>
      <c r="E40" s="8"/>
      <c r="F40" s="8"/>
      <c r="G40" s="20"/>
    </row>
    <row r="41" spans="1:7" ht="15.6" x14ac:dyDescent="0.3">
      <c r="A41" s="19"/>
      <c r="B41" s="8"/>
      <c r="C41" s="9"/>
      <c r="D41" s="4"/>
      <c r="E41" s="8"/>
      <c r="F41" s="8"/>
      <c r="G41" s="20"/>
    </row>
    <row r="42" spans="1:7" ht="15.6" x14ac:dyDescent="0.3">
      <c r="A42" s="19"/>
      <c r="B42" s="8"/>
      <c r="C42" s="9"/>
      <c r="D42" s="4"/>
      <c r="E42" s="8"/>
      <c r="F42" s="8"/>
      <c r="G42" s="20"/>
    </row>
    <row r="43" spans="1:7" ht="15.6" x14ac:dyDescent="0.3">
      <c r="A43" s="19"/>
      <c r="B43" s="8"/>
      <c r="C43" s="9"/>
      <c r="D43" s="4"/>
      <c r="E43" s="8"/>
      <c r="F43" s="8"/>
      <c r="G43" s="20"/>
    </row>
    <row r="44" spans="1:7" ht="15.6" x14ac:dyDescent="0.3">
      <c r="A44" s="21"/>
      <c r="B44" s="6" t="s">
        <v>5</v>
      </c>
      <c r="C44" s="22">
        <f>SUM(C28:C43)</f>
        <v>0</v>
      </c>
      <c r="D44" s="4"/>
      <c r="E44" s="6"/>
      <c r="F44" s="6" t="s">
        <v>5</v>
      </c>
      <c r="G44" s="23">
        <f>SUM(G28:G43)</f>
        <v>0</v>
      </c>
    </row>
    <row r="45" spans="1:7" ht="16.2" thickBot="1" x14ac:dyDescent="0.35">
      <c r="A45" s="24"/>
      <c r="B45" s="25" t="s">
        <v>2</v>
      </c>
      <c r="C45" s="26">
        <f>+C27-C44</f>
        <v>1080</v>
      </c>
      <c r="D45" s="5"/>
      <c r="E45" s="25"/>
      <c r="F45" s="25" t="s">
        <v>2</v>
      </c>
      <c r="G45" s="27">
        <f>+G27-G44</f>
        <v>1552.5</v>
      </c>
    </row>
    <row r="46" spans="1:7" ht="21" x14ac:dyDescent="0.4">
      <c r="A46" s="63" t="s">
        <v>78</v>
      </c>
      <c r="B46" s="64"/>
      <c r="C46" s="64"/>
      <c r="D46" s="4"/>
      <c r="E46" s="64" t="s">
        <v>79</v>
      </c>
      <c r="F46" s="64"/>
      <c r="G46" s="66"/>
    </row>
    <row r="47" spans="1:7" ht="21" x14ac:dyDescent="0.4">
      <c r="A47" s="13" t="s">
        <v>7</v>
      </c>
      <c r="B47" s="4"/>
      <c r="C47" s="29">
        <f>Assumptions!B20</f>
        <v>371.25</v>
      </c>
      <c r="D47" s="4"/>
      <c r="E47" s="14" t="s">
        <v>7</v>
      </c>
      <c r="F47" s="4"/>
      <c r="G47" s="30">
        <f>Assumptions!B26</f>
        <v>1012.5</v>
      </c>
    </row>
    <row r="48" spans="1:7" ht="15.6" x14ac:dyDescent="0.3">
      <c r="A48" s="19"/>
      <c r="B48" s="8"/>
      <c r="C48" s="9"/>
      <c r="D48" s="4"/>
      <c r="E48" s="8"/>
      <c r="F48" s="8"/>
      <c r="G48" s="20"/>
    </row>
    <row r="49" spans="1:7" ht="15.6" x14ac:dyDescent="0.3">
      <c r="A49" s="19"/>
      <c r="B49" s="8"/>
      <c r="C49" s="9"/>
      <c r="D49" s="4"/>
      <c r="E49" s="8"/>
      <c r="F49" s="8"/>
      <c r="G49" s="20"/>
    </row>
    <row r="50" spans="1:7" ht="15.6" x14ac:dyDescent="0.3">
      <c r="A50" s="19"/>
      <c r="B50" s="8"/>
      <c r="C50" s="9"/>
      <c r="D50" s="4"/>
      <c r="E50" s="8"/>
      <c r="F50" s="8"/>
      <c r="G50" s="20"/>
    </row>
    <row r="51" spans="1:7" ht="15.6" x14ac:dyDescent="0.3">
      <c r="A51" s="19"/>
      <c r="B51" s="8"/>
      <c r="C51" s="9"/>
      <c r="D51" s="4"/>
      <c r="E51" s="8"/>
      <c r="F51" s="8"/>
      <c r="G51" s="20"/>
    </row>
    <row r="52" spans="1:7" ht="15.6" x14ac:dyDescent="0.3">
      <c r="A52" s="19"/>
      <c r="B52" s="8"/>
      <c r="C52" s="9"/>
      <c r="D52" s="4"/>
      <c r="E52" s="8"/>
      <c r="F52" s="8"/>
      <c r="G52" s="20"/>
    </row>
    <row r="53" spans="1:7" ht="15.6" x14ac:dyDescent="0.3">
      <c r="A53" s="19"/>
      <c r="B53" s="8"/>
      <c r="C53" s="9"/>
      <c r="D53" s="4"/>
      <c r="E53" s="8"/>
      <c r="F53" s="8"/>
      <c r="G53" s="20"/>
    </row>
    <row r="54" spans="1:7" ht="15.6" x14ac:dyDescent="0.3">
      <c r="A54" s="19"/>
      <c r="B54" s="8"/>
      <c r="C54" s="9"/>
      <c r="D54" s="4"/>
      <c r="E54" s="8"/>
      <c r="F54" s="8"/>
      <c r="G54" s="20"/>
    </row>
    <row r="55" spans="1:7" ht="15.6" x14ac:dyDescent="0.3">
      <c r="A55" s="19"/>
      <c r="B55" s="8"/>
      <c r="C55" s="9"/>
      <c r="D55" s="4"/>
      <c r="E55" s="8"/>
      <c r="F55" s="8"/>
      <c r="G55" s="20"/>
    </row>
    <row r="56" spans="1:7" ht="15.6" x14ac:dyDescent="0.3">
      <c r="A56" s="19"/>
      <c r="B56" s="8"/>
      <c r="C56" s="9"/>
      <c r="D56" s="4"/>
      <c r="E56" s="8"/>
      <c r="F56" s="8"/>
      <c r="G56" s="20"/>
    </row>
    <row r="57" spans="1:7" ht="15.6" x14ac:dyDescent="0.3">
      <c r="A57" s="19"/>
      <c r="B57" s="8"/>
      <c r="C57" s="9"/>
      <c r="D57" s="4"/>
      <c r="E57" s="8"/>
      <c r="F57" s="8"/>
      <c r="G57" s="20"/>
    </row>
    <row r="58" spans="1:7" ht="15.6" x14ac:dyDescent="0.3">
      <c r="A58" s="19"/>
      <c r="B58" s="8"/>
      <c r="C58" s="9"/>
      <c r="D58" s="4"/>
      <c r="E58" s="8"/>
      <c r="F58" s="8"/>
      <c r="G58" s="20"/>
    </row>
    <row r="59" spans="1:7" ht="15.6" x14ac:dyDescent="0.3">
      <c r="A59" s="19"/>
      <c r="B59" s="8"/>
      <c r="C59" s="9"/>
      <c r="D59" s="4"/>
      <c r="E59" s="8"/>
      <c r="F59" s="8"/>
      <c r="G59" s="20"/>
    </row>
    <row r="60" spans="1:7" ht="15.6" x14ac:dyDescent="0.3">
      <c r="A60" s="19"/>
      <c r="B60" s="8"/>
      <c r="C60" s="9"/>
      <c r="D60" s="4"/>
      <c r="E60" s="8"/>
      <c r="F60" s="8"/>
      <c r="G60" s="20"/>
    </row>
    <row r="61" spans="1:7" ht="15.6" x14ac:dyDescent="0.3">
      <c r="A61" s="19"/>
      <c r="B61" s="8"/>
      <c r="C61" s="9"/>
      <c r="D61" s="4"/>
      <c r="E61" s="8"/>
      <c r="F61" s="8"/>
      <c r="G61" s="20"/>
    </row>
    <row r="62" spans="1:7" ht="15.6" x14ac:dyDescent="0.3">
      <c r="A62" s="19"/>
      <c r="B62" s="8"/>
      <c r="C62" s="9"/>
      <c r="D62" s="4"/>
      <c r="E62" s="8"/>
      <c r="F62" s="8"/>
      <c r="G62" s="20"/>
    </row>
    <row r="63" spans="1:7" ht="15.6" x14ac:dyDescent="0.3">
      <c r="A63" s="19"/>
      <c r="B63" s="8"/>
      <c r="C63" s="9"/>
      <c r="D63" s="4"/>
      <c r="E63" s="8"/>
      <c r="F63" s="8"/>
      <c r="G63" s="20"/>
    </row>
    <row r="64" spans="1:7" ht="15.6" x14ac:dyDescent="0.3">
      <c r="A64" s="21"/>
      <c r="B64" s="6" t="s">
        <v>5</v>
      </c>
      <c r="C64" s="22">
        <f>SUM(C48:C63)</f>
        <v>0</v>
      </c>
      <c r="D64" s="4"/>
      <c r="E64" s="6"/>
      <c r="F64" s="6" t="s">
        <v>5</v>
      </c>
      <c r="G64" s="23">
        <f>SUM(G48:G63)</f>
        <v>0</v>
      </c>
    </row>
    <row r="65" spans="1:7" ht="16.2" thickBot="1" x14ac:dyDescent="0.35">
      <c r="A65" s="24"/>
      <c r="B65" s="25" t="s">
        <v>2</v>
      </c>
      <c r="C65" s="26">
        <f>+C47-C64</f>
        <v>371.25</v>
      </c>
      <c r="D65" s="5"/>
      <c r="E65" s="25"/>
      <c r="F65" s="25" t="s">
        <v>2</v>
      </c>
      <c r="G65" s="27">
        <f>+G47-G64</f>
        <v>1012.5</v>
      </c>
    </row>
    <row r="66" spans="1:7" ht="15" thickBot="1" x14ac:dyDescent="0.35"/>
    <row r="67" spans="1:7" ht="21" x14ac:dyDescent="0.4">
      <c r="A67" s="63" t="s">
        <v>86</v>
      </c>
      <c r="B67" s="64"/>
      <c r="C67" s="64"/>
      <c r="E67" s="64" t="s">
        <v>90</v>
      </c>
      <c r="F67" s="64"/>
      <c r="G67" s="66"/>
    </row>
    <row r="68" spans="1:7" ht="21" x14ac:dyDescent="0.4">
      <c r="A68" s="13" t="s">
        <v>7</v>
      </c>
      <c r="B68" s="4"/>
      <c r="C68" s="29">
        <f>Assumptions!B22</f>
        <v>810</v>
      </c>
      <c r="E68" s="14" t="s">
        <v>7</v>
      </c>
      <c r="F68" s="4"/>
      <c r="G68" s="30">
        <f>Assumptions!B24</f>
        <v>1012.5</v>
      </c>
    </row>
    <row r="69" spans="1:7" ht="15.6" x14ac:dyDescent="0.3">
      <c r="A69" s="19"/>
      <c r="B69" s="8"/>
      <c r="C69" s="9"/>
      <c r="E69" s="8"/>
      <c r="F69" s="8"/>
      <c r="G69" s="20"/>
    </row>
    <row r="70" spans="1:7" ht="15.6" x14ac:dyDescent="0.3">
      <c r="A70" s="19"/>
      <c r="B70" s="8"/>
      <c r="C70" s="9"/>
      <c r="E70" s="8"/>
      <c r="F70" s="8"/>
      <c r="G70" s="20"/>
    </row>
    <row r="71" spans="1:7" ht="15.6" x14ac:dyDescent="0.3">
      <c r="A71" s="19"/>
      <c r="B71" s="8"/>
      <c r="C71" s="9"/>
      <c r="E71" s="8"/>
      <c r="F71" s="8"/>
      <c r="G71" s="20"/>
    </row>
    <row r="72" spans="1:7" ht="15.6" x14ac:dyDescent="0.3">
      <c r="A72" s="19"/>
      <c r="B72" s="8"/>
      <c r="C72" s="9"/>
      <c r="E72" s="8"/>
      <c r="F72" s="8"/>
      <c r="G72" s="20"/>
    </row>
    <row r="73" spans="1:7" ht="15.6" x14ac:dyDescent="0.3">
      <c r="A73" s="19"/>
      <c r="B73" s="8"/>
      <c r="C73" s="9"/>
      <c r="E73" s="8"/>
      <c r="F73" s="8"/>
      <c r="G73" s="20"/>
    </row>
    <row r="74" spans="1:7" ht="15.6" x14ac:dyDescent="0.3">
      <c r="A74" s="19"/>
      <c r="B74" s="8"/>
      <c r="C74" s="9"/>
      <c r="E74" s="8"/>
      <c r="F74" s="8"/>
      <c r="G74" s="20"/>
    </row>
    <row r="75" spans="1:7" ht="15.6" x14ac:dyDescent="0.3">
      <c r="A75" s="19"/>
      <c r="B75" s="8"/>
      <c r="C75" s="9"/>
      <c r="E75" s="8"/>
      <c r="F75" s="8"/>
      <c r="G75" s="20"/>
    </row>
    <row r="76" spans="1:7" ht="15.6" x14ac:dyDescent="0.3">
      <c r="A76" s="19"/>
      <c r="B76" s="8"/>
      <c r="C76" s="9"/>
      <c r="E76" s="8"/>
      <c r="F76" s="8"/>
      <c r="G76" s="20"/>
    </row>
    <row r="77" spans="1:7" ht="15.6" x14ac:dyDescent="0.3">
      <c r="A77" s="19"/>
      <c r="B77" s="8"/>
      <c r="C77" s="9"/>
      <c r="E77" s="8"/>
      <c r="F77" s="8"/>
      <c r="G77" s="20"/>
    </row>
    <row r="78" spans="1:7" ht="15.6" x14ac:dyDescent="0.3">
      <c r="A78" s="19"/>
      <c r="B78" s="8"/>
      <c r="C78" s="9"/>
      <c r="E78" s="8"/>
      <c r="F78" s="8"/>
      <c r="G78" s="20"/>
    </row>
    <row r="79" spans="1:7" ht="15.6" x14ac:dyDescent="0.3">
      <c r="A79" s="19"/>
      <c r="B79" s="8"/>
      <c r="C79" s="9"/>
      <c r="E79" s="8"/>
      <c r="F79" s="8"/>
      <c r="G79" s="20"/>
    </row>
    <row r="80" spans="1:7" ht="15.6" x14ac:dyDescent="0.3">
      <c r="A80" s="19"/>
      <c r="B80" s="8"/>
      <c r="C80" s="9"/>
      <c r="E80" s="8"/>
      <c r="F80" s="8"/>
      <c r="G80" s="20"/>
    </row>
    <row r="81" spans="1:7" ht="15.6" x14ac:dyDescent="0.3">
      <c r="A81" s="19"/>
      <c r="B81" s="8"/>
      <c r="C81" s="9"/>
      <c r="E81" s="8"/>
      <c r="F81" s="8"/>
      <c r="G81" s="20"/>
    </row>
    <row r="82" spans="1:7" ht="15.6" x14ac:dyDescent="0.3">
      <c r="A82" s="19"/>
      <c r="B82" s="8"/>
      <c r="C82" s="9"/>
      <c r="E82" s="8"/>
      <c r="F82" s="8"/>
      <c r="G82" s="20"/>
    </row>
    <row r="83" spans="1:7" ht="15.6" x14ac:dyDescent="0.3">
      <c r="A83" s="19"/>
      <c r="B83" s="8"/>
      <c r="C83" s="9"/>
      <c r="E83" s="8"/>
      <c r="F83" s="8"/>
      <c r="G83" s="20"/>
    </row>
    <row r="84" spans="1:7" ht="15.6" x14ac:dyDescent="0.3">
      <c r="A84" s="19"/>
      <c r="B84" s="8"/>
      <c r="C84" s="9"/>
      <c r="E84" s="8"/>
      <c r="F84" s="8"/>
      <c r="G84" s="20"/>
    </row>
    <row r="85" spans="1:7" ht="15.6" x14ac:dyDescent="0.3">
      <c r="A85" s="21"/>
      <c r="B85" s="6" t="s">
        <v>5</v>
      </c>
      <c r="C85" s="22">
        <f>SUM(C69:C84)</f>
        <v>0</v>
      </c>
      <c r="E85" s="6"/>
      <c r="F85" s="6" t="s">
        <v>5</v>
      </c>
      <c r="G85" s="23">
        <f>SUM(G69:G84)</f>
        <v>0</v>
      </c>
    </row>
    <row r="86" spans="1:7" ht="16.2" thickBot="1" x14ac:dyDescent="0.35">
      <c r="A86" s="24"/>
      <c r="B86" s="25" t="s">
        <v>2</v>
      </c>
      <c r="C86" s="26">
        <f>+C68-C85</f>
        <v>810</v>
      </c>
      <c r="E86" s="25"/>
      <c r="F86" s="25" t="s">
        <v>2</v>
      </c>
      <c r="G86" s="27">
        <f>+G68-G85</f>
        <v>1012.5</v>
      </c>
    </row>
  </sheetData>
  <mergeCells count="8">
    <mergeCell ref="A67:C67"/>
    <mergeCell ref="A1:C1"/>
    <mergeCell ref="E1:G1"/>
    <mergeCell ref="A26:C26"/>
    <mergeCell ref="E26:G26"/>
    <mergeCell ref="A46:C46"/>
    <mergeCell ref="E46:G46"/>
    <mergeCell ref="E67:G67"/>
  </mergeCells>
  <pageMargins left="0.45" right="0.45" top="0.5" bottom="0.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workbookViewId="0">
      <selection activeCell="E2" sqref="E1:G1048576"/>
    </sheetView>
  </sheetViews>
  <sheetFormatPr defaultRowHeight="14.4" x14ac:dyDescent="0.3"/>
  <cols>
    <col min="1" max="1" width="11.88671875" customWidth="1"/>
    <col min="2" max="2" width="22.44140625" customWidth="1"/>
    <col min="3" max="3" width="10" customWidth="1"/>
    <col min="4" max="4" width="1.44140625" customWidth="1"/>
  </cols>
  <sheetData>
    <row r="1" spans="1:6" ht="21" x14ac:dyDescent="0.4">
      <c r="A1" s="65" t="s">
        <v>1</v>
      </c>
      <c r="B1" s="64"/>
      <c r="C1" s="64"/>
      <c r="D1" s="3"/>
    </row>
    <row r="2" spans="1:6" ht="5.0999999999999996" customHeight="1" x14ac:dyDescent="0.3">
      <c r="A2" s="1"/>
      <c r="B2" s="4"/>
      <c r="C2" s="4"/>
      <c r="D2" s="4"/>
    </row>
    <row r="3" spans="1:6" ht="15.6" customHeight="1" x14ac:dyDescent="0.35">
      <c r="A3" s="35" t="s">
        <v>16</v>
      </c>
      <c r="B3" s="28" t="s">
        <v>15</v>
      </c>
      <c r="C3" s="28" t="s">
        <v>17</v>
      </c>
      <c r="D3" s="4"/>
    </row>
    <row r="4" spans="1:6" ht="5.0999999999999996" customHeight="1" x14ac:dyDescent="0.35">
      <c r="A4" s="10"/>
      <c r="B4" s="7"/>
      <c r="C4" s="11"/>
      <c r="D4" s="4"/>
    </row>
    <row r="5" spans="1:6" ht="21" x14ac:dyDescent="0.4">
      <c r="A5" s="13" t="s">
        <v>7</v>
      </c>
      <c r="B5" s="4"/>
      <c r="C5" s="29">
        <f>Assumptions!B32*Assumptions!B4</f>
        <v>5400</v>
      </c>
      <c r="D5" s="4"/>
    </row>
    <row r="6" spans="1:6" ht="4.5" customHeight="1" x14ac:dyDescent="0.3">
      <c r="A6" s="1"/>
      <c r="B6" s="4"/>
      <c r="C6" s="4"/>
      <c r="D6" s="4"/>
    </row>
    <row r="7" spans="1:6" ht="15.6" x14ac:dyDescent="0.3">
      <c r="A7" s="15" t="s">
        <v>4</v>
      </c>
      <c r="B7" s="16" t="s">
        <v>3</v>
      </c>
      <c r="C7" s="17" t="s">
        <v>0</v>
      </c>
      <c r="D7" s="4"/>
    </row>
    <row r="8" spans="1:6" ht="15.6" x14ac:dyDescent="0.3">
      <c r="A8" s="19"/>
      <c r="B8" s="8" t="s">
        <v>6</v>
      </c>
      <c r="C8" s="9">
        <v>0</v>
      </c>
      <c r="D8" s="4"/>
      <c r="F8" s="31"/>
    </row>
    <row r="9" spans="1:6" ht="15.6" x14ac:dyDescent="0.3">
      <c r="A9" s="19"/>
      <c r="B9" s="8"/>
      <c r="C9" s="9"/>
      <c r="D9" s="4"/>
    </row>
    <row r="10" spans="1:6" ht="15.6" x14ac:dyDescent="0.3">
      <c r="A10" s="19"/>
      <c r="B10" s="8"/>
      <c r="C10" s="9"/>
      <c r="D10" s="4"/>
    </row>
    <row r="11" spans="1:6" ht="15.6" x14ac:dyDescent="0.3">
      <c r="A11" s="19"/>
      <c r="B11" s="8"/>
      <c r="C11" s="9"/>
      <c r="D11" s="4"/>
    </row>
    <row r="12" spans="1:6" ht="15.6" x14ac:dyDescent="0.3">
      <c r="A12" s="19"/>
      <c r="B12" s="8"/>
      <c r="C12" s="9"/>
      <c r="D12" s="4"/>
    </row>
    <row r="13" spans="1:6" ht="15.6" x14ac:dyDescent="0.3">
      <c r="A13" s="19"/>
      <c r="B13" s="8"/>
      <c r="C13" s="9"/>
      <c r="D13" s="4"/>
    </row>
    <row r="14" spans="1:6" ht="15.6" x14ac:dyDescent="0.3">
      <c r="A14" s="19"/>
      <c r="B14" s="8"/>
      <c r="C14" s="9"/>
      <c r="D14" s="4"/>
    </row>
    <row r="15" spans="1:6" ht="15.6" x14ac:dyDescent="0.3">
      <c r="A15" s="19"/>
      <c r="B15" s="8"/>
      <c r="C15" s="9"/>
      <c r="D15" s="4"/>
    </row>
    <row r="16" spans="1:6" ht="15.6" x14ac:dyDescent="0.3">
      <c r="A16" s="19"/>
      <c r="B16" s="8"/>
      <c r="C16" s="9"/>
      <c r="D16" s="4"/>
    </row>
    <row r="17" spans="1:4" ht="15.6" x14ac:dyDescent="0.3">
      <c r="A17" s="19"/>
      <c r="B17" s="8"/>
      <c r="C17" s="9"/>
      <c r="D17" s="4"/>
    </row>
    <row r="18" spans="1:4" ht="15.6" x14ac:dyDescent="0.3">
      <c r="A18" s="19"/>
      <c r="B18" s="8"/>
      <c r="C18" s="9"/>
      <c r="D18" s="4"/>
    </row>
    <row r="19" spans="1:4" ht="15.6" x14ac:dyDescent="0.3">
      <c r="A19" s="19"/>
      <c r="B19" s="8"/>
      <c r="C19" s="9"/>
      <c r="D19" s="4"/>
    </row>
    <row r="20" spans="1:4" ht="15.6" x14ac:dyDescent="0.3">
      <c r="A20" s="19"/>
      <c r="B20" s="8"/>
      <c r="C20" s="9"/>
      <c r="D20" s="4"/>
    </row>
    <row r="21" spans="1:4" ht="15.6" x14ac:dyDescent="0.3">
      <c r="A21" s="19"/>
      <c r="B21" s="8"/>
      <c r="C21" s="9"/>
      <c r="D21" s="4"/>
    </row>
    <row r="22" spans="1:4" ht="15.6" x14ac:dyDescent="0.3">
      <c r="A22" s="19"/>
      <c r="B22" s="8"/>
      <c r="C22" s="9"/>
      <c r="D22" s="4"/>
    </row>
    <row r="23" spans="1:4" ht="15.6" x14ac:dyDescent="0.3">
      <c r="A23" s="19"/>
      <c r="B23" s="8"/>
      <c r="C23" s="9"/>
      <c r="D23" s="4"/>
    </row>
    <row r="24" spans="1:4" ht="15.6" x14ac:dyDescent="0.3">
      <c r="A24" s="19"/>
      <c r="B24" s="8"/>
      <c r="C24" s="9"/>
      <c r="D24" s="4"/>
    </row>
    <row r="25" spans="1:4" ht="15.6" x14ac:dyDescent="0.3">
      <c r="A25" s="19"/>
      <c r="B25" s="8"/>
      <c r="C25" s="9"/>
      <c r="D25" s="4"/>
    </row>
    <row r="26" spans="1:4" ht="15.6" x14ac:dyDescent="0.3">
      <c r="A26" s="19"/>
      <c r="B26" s="8"/>
      <c r="C26" s="9"/>
      <c r="D26" s="4"/>
    </row>
    <row r="27" spans="1:4" ht="15.6" x14ac:dyDescent="0.3">
      <c r="A27" s="19"/>
      <c r="B27" s="8"/>
      <c r="C27" s="9"/>
      <c r="D27" s="4"/>
    </row>
    <row r="28" spans="1:4" ht="15.6" x14ac:dyDescent="0.3">
      <c r="A28" s="19"/>
      <c r="B28" s="8"/>
      <c r="C28" s="9"/>
      <c r="D28" s="4"/>
    </row>
    <row r="29" spans="1:4" ht="15.6" x14ac:dyDescent="0.3">
      <c r="A29" s="19"/>
      <c r="B29" s="8"/>
      <c r="C29" s="9"/>
      <c r="D29" s="4"/>
    </row>
    <row r="30" spans="1:4" ht="15.6" x14ac:dyDescent="0.3">
      <c r="A30" s="19"/>
      <c r="B30" s="8"/>
      <c r="C30" s="9"/>
      <c r="D30" s="4"/>
    </row>
    <row r="31" spans="1:4" ht="15.6" x14ac:dyDescent="0.3">
      <c r="A31" s="19"/>
      <c r="B31" s="8"/>
      <c r="C31" s="9"/>
      <c r="D31" s="4"/>
    </row>
    <row r="32" spans="1:4" ht="15.6" x14ac:dyDescent="0.3">
      <c r="A32" s="19"/>
      <c r="B32" s="8"/>
      <c r="C32" s="9"/>
      <c r="D32" s="4"/>
    </row>
    <row r="33" spans="1:4" ht="15.6" x14ac:dyDescent="0.3">
      <c r="A33" s="19"/>
      <c r="B33" s="8"/>
      <c r="C33" s="9"/>
      <c r="D33" s="4"/>
    </row>
    <row r="34" spans="1:4" ht="15.6" x14ac:dyDescent="0.3">
      <c r="A34" s="19"/>
      <c r="B34" s="8"/>
      <c r="C34" s="9"/>
      <c r="D34" s="4"/>
    </row>
    <row r="35" spans="1:4" ht="15.6" x14ac:dyDescent="0.3">
      <c r="A35" s="19"/>
      <c r="B35" s="8"/>
      <c r="C35" s="9"/>
      <c r="D35" s="4"/>
    </row>
    <row r="36" spans="1:4" ht="15.6" x14ac:dyDescent="0.3">
      <c r="A36" s="19"/>
      <c r="B36" s="8"/>
      <c r="C36" s="9"/>
      <c r="D36" s="4"/>
    </row>
    <row r="37" spans="1:4" ht="15.6" x14ac:dyDescent="0.3">
      <c r="A37" s="19"/>
      <c r="B37" s="8"/>
      <c r="C37" s="9"/>
      <c r="D37" s="4"/>
    </row>
    <row r="38" spans="1:4" ht="15.6" x14ac:dyDescent="0.3">
      <c r="A38" s="19"/>
      <c r="B38" s="8"/>
      <c r="C38" s="9"/>
      <c r="D38" s="4"/>
    </row>
    <row r="39" spans="1:4" ht="15.6" x14ac:dyDescent="0.3">
      <c r="A39" s="19"/>
      <c r="B39" s="8"/>
      <c r="C39" s="9"/>
      <c r="D39" s="4"/>
    </row>
    <row r="40" spans="1:4" ht="15.6" x14ac:dyDescent="0.3">
      <c r="A40" s="19"/>
      <c r="B40" s="8"/>
      <c r="C40" s="9"/>
      <c r="D40" s="4"/>
    </row>
    <row r="41" spans="1:4" ht="15.6" x14ac:dyDescent="0.3">
      <c r="A41" s="19"/>
      <c r="B41" s="8"/>
      <c r="C41" s="9"/>
      <c r="D41" s="4"/>
    </row>
    <row r="42" spans="1:4" ht="15.6" x14ac:dyDescent="0.3">
      <c r="A42" s="19"/>
      <c r="B42" s="8"/>
      <c r="C42" s="9"/>
      <c r="D42" s="4"/>
    </row>
    <row r="43" spans="1:4" ht="15.6" x14ac:dyDescent="0.3">
      <c r="A43" s="21"/>
      <c r="B43" s="6" t="s">
        <v>5</v>
      </c>
      <c r="C43" s="22">
        <f>SUM(C8:C42)</f>
        <v>0</v>
      </c>
      <c r="D43" s="4"/>
    </row>
    <row r="44" spans="1:4" ht="16.2" thickBot="1" x14ac:dyDescent="0.35">
      <c r="A44" s="24"/>
      <c r="B44" s="25" t="s">
        <v>2</v>
      </c>
      <c r="C44" s="26">
        <f>+C5-C43</f>
        <v>5400</v>
      </c>
      <c r="D44" s="5"/>
    </row>
  </sheetData>
  <mergeCells count="1">
    <mergeCell ref="A1:C1"/>
  </mergeCells>
  <pageMargins left="0.45" right="0.45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5"/>
  <sheetViews>
    <sheetView workbookViewId="0">
      <selection activeCell="B14" sqref="B14"/>
    </sheetView>
  </sheetViews>
  <sheetFormatPr defaultRowHeight="14.4" x14ac:dyDescent="0.3"/>
  <cols>
    <col min="1" max="1" width="11.88671875" customWidth="1"/>
    <col min="2" max="2" width="22.44140625" customWidth="1"/>
    <col min="3" max="3" width="10" customWidth="1"/>
    <col min="4" max="4" width="1.44140625" customWidth="1"/>
    <col min="5" max="5" width="12.88671875" customWidth="1"/>
    <col min="6" max="6" width="21.44140625" customWidth="1"/>
  </cols>
  <sheetData>
    <row r="1" spans="1:7" ht="21" x14ac:dyDescent="0.4">
      <c r="A1" s="65" t="s">
        <v>8</v>
      </c>
      <c r="B1" s="64"/>
      <c r="C1" s="64"/>
      <c r="D1" s="3"/>
      <c r="E1" s="64" t="s">
        <v>10</v>
      </c>
      <c r="F1" s="64"/>
      <c r="G1" s="66"/>
    </row>
    <row r="2" spans="1:7" ht="5.0999999999999996" customHeight="1" x14ac:dyDescent="0.3">
      <c r="A2" s="1"/>
      <c r="B2" s="4"/>
      <c r="C2" s="4"/>
      <c r="D2" s="4"/>
      <c r="E2" s="4"/>
      <c r="F2" s="4"/>
      <c r="G2" s="2"/>
    </row>
    <row r="3" spans="1:7" ht="15.6" customHeight="1" x14ac:dyDescent="0.35">
      <c r="A3" s="32" t="s">
        <v>16</v>
      </c>
      <c r="B3" s="28" t="s">
        <v>15</v>
      </c>
      <c r="C3" s="33" t="s">
        <v>17</v>
      </c>
      <c r="D3" s="4"/>
      <c r="E3" s="37" t="s">
        <v>16</v>
      </c>
      <c r="F3" s="28" t="s">
        <v>15</v>
      </c>
      <c r="G3" s="36" t="s">
        <v>17</v>
      </c>
    </row>
    <row r="4" spans="1:7" ht="5.0999999999999996" customHeight="1" x14ac:dyDescent="0.35">
      <c r="A4" s="10"/>
      <c r="B4" s="7"/>
      <c r="C4" s="11"/>
      <c r="D4" s="4"/>
      <c r="E4" s="7"/>
      <c r="F4" s="7"/>
      <c r="G4" s="12"/>
    </row>
    <row r="5" spans="1:7" ht="21" x14ac:dyDescent="0.4">
      <c r="A5" s="13" t="s">
        <v>7</v>
      </c>
      <c r="B5" s="4"/>
      <c r="C5" s="34">
        <f>Assumptions!B4*Assumptions!B33</f>
        <v>270</v>
      </c>
      <c r="D5" s="4"/>
      <c r="E5" s="14" t="s">
        <v>7</v>
      </c>
      <c r="F5" s="4"/>
      <c r="G5" s="30">
        <f>Assumptions!B4*Assumptions!B34</f>
        <v>675</v>
      </c>
    </row>
    <row r="6" spans="1:7" ht="4.5" customHeight="1" x14ac:dyDescent="0.3">
      <c r="A6" s="1"/>
      <c r="B6" s="4"/>
      <c r="C6" s="4"/>
      <c r="D6" s="4"/>
      <c r="E6" s="4"/>
      <c r="F6" s="4"/>
      <c r="G6" s="2"/>
    </row>
    <row r="7" spans="1:7" ht="15.6" x14ac:dyDescent="0.3">
      <c r="A7" s="15" t="s">
        <v>4</v>
      </c>
      <c r="B7" s="16" t="s">
        <v>3</v>
      </c>
      <c r="C7" s="17" t="s">
        <v>0</v>
      </c>
      <c r="D7" s="4"/>
      <c r="E7" s="16" t="s">
        <v>4</v>
      </c>
      <c r="F7" s="16" t="s">
        <v>3</v>
      </c>
      <c r="G7" s="18" t="s">
        <v>0</v>
      </c>
    </row>
    <row r="8" spans="1:7" ht="15.6" x14ac:dyDescent="0.3">
      <c r="A8" s="19"/>
      <c r="B8" s="8" t="s">
        <v>0</v>
      </c>
      <c r="C8" s="9" t="s">
        <v>0</v>
      </c>
      <c r="D8" s="4"/>
      <c r="E8" s="8"/>
      <c r="F8" s="8" t="s">
        <v>0</v>
      </c>
      <c r="G8" s="20" t="s">
        <v>0</v>
      </c>
    </row>
    <row r="9" spans="1:7" ht="15.6" x14ac:dyDescent="0.3">
      <c r="A9" s="19"/>
      <c r="B9" s="8"/>
      <c r="C9" s="9"/>
      <c r="D9" s="4"/>
      <c r="E9" s="8"/>
      <c r="F9" s="8"/>
      <c r="G9" s="20"/>
    </row>
    <row r="10" spans="1:7" ht="15.6" x14ac:dyDescent="0.3">
      <c r="A10" s="19"/>
      <c r="B10" s="8"/>
      <c r="C10" s="9"/>
      <c r="D10" s="4"/>
      <c r="E10" s="8"/>
      <c r="F10" s="8"/>
      <c r="G10" s="20"/>
    </row>
    <row r="11" spans="1:7" ht="15.6" x14ac:dyDescent="0.3">
      <c r="A11" s="19"/>
      <c r="B11" s="8"/>
      <c r="C11" s="9"/>
      <c r="D11" s="4"/>
      <c r="E11" s="8"/>
      <c r="F11" s="8"/>
      <c r="G11" s="20"/>
    </row>
    <row r="12" spans="1:7" ht="15.6" x14ac:dyDescent="0.3">
      <c r="A12" s="19"/>
      <c r="B12" s="8"/>
      <c r="C12" s="9"/>
      <c r="D12" s="4"/>
      <c r="E12" s="8"/>
      <c r="F12" s="8"/>
      <c r="G12" s="20"/>
    </row>
    <row r="13" spans="1:7" ht="15.6" x14ac:dyDescent="0.3">
      <c r="A13" s="19"/>
      <c r="B13" s="8"/>
      <c r="C13" s="9"/>
      <c r="D13" s="4"/>
      <c r="E13" s="8"/>
      <c r="F13" s="8"/>
      <c r="G13" s="20"/>
    </row>
    <row r="14" spans="1:7" ht="15.6" x14ac:dyDescent="0.3">
      <c r="A14" s="19"/>
      <c r="B14" s="8"/>
      <c r="C14" s="9"/>
      <c r="D14" s="4"/>
      <c r="E14" s="8"/>
      <c r="F14" s="8"/>
      <c r="G14" s="20"/>
    </row>
    <row r="15" spans="1:7" ht="15.6" x14ac:dyDescent="0.3">
      <c r="A15" s="19"/>
      <c r="B15" s="8"/>
      <c r="C15" s="9"/>
      <c r="D15" s="4"/>
      <c r="E15" s="8"/>
      <c r="F15" s="8"/>
      <c r="G15" s="20"/>
    </row>
    <row r="16" spans="1:7" ht="15.6" x14ac:dyDescent="0.3">
      <c r="A16" s="19"/>
      <c r="B16" s="8"/>
      <c r="C16" s="9"/>
      <c r="D16" s="4"/>
      <c r="E16" s="8"/>
      <c r="F16" s="8"/>
      <c r="G16" s="20"/>
    </row>
    <row r="17" spans="1:7" ht="15.6" x14ac:dyDescent="0.3">
      <c r="A17" s="19"/>
      <c r="B17" s="8"/>
      <c r="C17" s="9"/>
      <c r="D17" s="4"/>
      <c r="E17" s="8"/>
      <c r="F17" s="8"/>
      <c r="G17" s="20"/>
    </row>
    <row r="18" spans="1:7" ht="15.6" x14ac:dyDescent="0.3">
      <c r="A18" s="19"/>
      <c r="B18" s="8"/>
      <c r="C18" s="9"/>
      <c r="D18" s="4"/>
      <c r="E18" s="8"/>
      <c r="F18" s="8"/>
      <c r="G18" s="20"/>
    </row>
    <row r="19" spans="1:7" ht="15.6" x14ac:dyDescent="0.3">
      <c r="A19" s="19"/>
      <c r="B19" s="8"/>
      <c r="C19" s="9"/>
      <c r="D19" s="4"/>
      <c r="E19" s="8"/>
      <c r="F19" s="8"/>
      <c r="G19" s="20"/>
    </row>
    <row r="20" spans="1:7" ht="15.6" x14ac:dyDescent="0.3">
      <c r="A20" s="19"/>
      <c r="B20" s="8"/>
      <c r="C20" s="9"/>
      <c r="D20" s="4"/>
      <c r="E20" s="8"/>
      <c r="F20" s="8"/>
      <c r="G20" s="20"/>
    </row>
    <row r="21" spans="1:7" ht="15.6" x14ac:dyDescent="0.3">
      <c r="A21" s="19"/>
      <c r="B21" s="8"/>
      <c r="C21" s="9"/>
      <c r="D21" s="4"/>
      <c r="E21" s="8"/>
      <c r="F21" s="8"/>
      <c r="G21" s="20"/>
    </row>
    <row r="22" spans="1:7" ht="15.6" x14ac:dyDescent="0.3">
      <c r="A22" s="19"/>
      <c r="B22" s="8"/>
      <c r="C22" s="9"/>
      <c r="D22" s="4"/>
      <c r="E22" s="8"/>
      <c r="F22" s="8"/>
      <c r="G22" s="20"/>
    </row>
    <row r="23" spans="1:7" ht="15.6" x14ac:dyDescent="0.3">
      <c r="A23" s="19"/>
      <c r="B23" s="8"/>
      <c r="C23" s="9"/>
      <c r="D23" s="4"/>
      <c r="E23" s="8"/>
      <c r="F23" s="8"/>
      <c r="G23" s="20"/>
    </row>
    <row r="24" spans="1:7" ht="15.6" x14ac:dyDescent="0.3">
      <c r="A24" s="21"/>
      <c r="B24" s="6" t="s">
        <v>5</v>
      </c>
      <c r="C24" s="22">
        <f>SUM(C8:C23)</f>
        <v>0</v>
      </c>
      <c r="D24" s="4"/>
      <c r="E24" s="4"/>
      <c r="F24" s="6" t="s">
        <v>5</v>
      </c>
      <c r="G24" s="23">
        <f>SUM(G8:G23)</f>
        <v>0</v>
      </c>
    </row>
    <row r="25" spans="1:7" ht="16.2" thickBot="1" x14ac:dyDescent="0.35">
      <c r="A25" s="21"/>
      <c r="B25" s="25" t="s">
        <v>2</v>
      </c>
      <c r="C25" s="26">
        <f>+C5-C24</f>
        <v>270</v>
      </c>
      <c r="D25" s="4"/>
      <c r="E25" s="4"/>
      <c r="F25" s="25" t="s">
        <v>2</v>
      </c>
      <c r="G25" s="27">
        <f>+G5-G24</f>
        <v>675</v>
      </c>
    </row>
    <row r="26" spans="1:7" ht="21" x14ac:dyDescent="0.4">
      <c r="A26" s="63" t="s">
        <v>11</v>
      </c>
      <c r="B26" s="64"/>
      <c r="C26" s="64"/>
      <c r="D26" s="4"/>
      <c r="E26" s="64" t="s">
        <v>9</v>
      </c>
      <c r="F26" s="64"/>
      <c r="G26" s="66"/>
    </row>
    <row r="27" spans="1:7" ht="21" x14ac:dyDescent="0.4">
      <c r="A27" s="13" t="s">
        <v>7</v>
      </c>
      <c r="B27" s="4"/>
      <c r="C27" s="29">
        <f>Assumptions!B4*Assumptions!B35</f>
        <v>270</v>
      </c>
      <c r="D27" s="4"/>
      <c r="E27" s="14" t="s">
        <v>7</v>
      </c>
      <c r="F27" s="4"/>
      <c r="G27" s="30">
        <f>Assumptions!B4*Assumptions!B36</f>
        <v>540</v>
      </c>
    </row>
    <row r="28" spans="1:7" ht="15.6" x14ac:dyDescent="0.3">
      <c r="A28" s="19"/>
      <c r="B28" s="8"/>
      <c r="C28" s="9"/>
      <c r="D28" s="4"/>
      <c r="E28" s="8"/>
      <c r="F28" s="8"/>
      <c r="G28" s="20"/>
    </row>
    <row r="29" spans="1:7" ht="15.6" x14ac:dyDescent="0.3">
      <c r="A29" s="19"/>
      <c r="B29" s="8"/>
      <c r="C29" s="9"/>
      <c r="D29" s="4"/>
      <c r="E29" s="8"/>
      <c r="F29" s="8"/>
      <c r="G29" s="20"/>
    </row>
    <row r="30" spans="1:7" ht="15.6" x14ac:dyDescent="0.3">
      <c r="A30" s="19"/>
      <c r="B30" s="8"/>
      <c r="C30" s="9"/>
      <c r="D30" s="4"/>
      <c r="E30" s="8"/>
      <c r="F30" s="8"/>
      <c r="G30" s="20"/>
    </row>
    <row r="31" spans="1:7" ht="15.6" x14ac:dyDescent="0.3">
      <c r="A31" s="19"/>
      <c r="B31" s="8"/>
      <c r="C31" s="9"/>
      <c r="D31" s="4"/>
      <c r="E31" s="8"/>
      <c r="F31" s="8"/>
      <c r="G31" s="20"/>
    </row>
    <row r="32" spans="1:7" ht="15.6" x14ac:dyDescent="0.3">
      <c r="A32" s="19"/>
      <c r="B32" s="8"/>
      <c r="C32" s="9"/>
      <c r="D32" s="4"/>
      <c r="E32" s="8"/>
      <c r="F32" s="8"/>
      <c r="G32" s="20"/>
    </row>
    <row r="33" spans="1:7" ht="15.6" x14ac:dyDescent="0.3">
      <c r="A33" s="19"/>
      <c r="B33" s="8"/>
      <c r="C33" s="9"/>
      <c r="D33" s="4"/>
      <c r="E33" s="8"/>
      <c r="F33" s="8"/>
      <c r="G33" s="20"/>
    </row>
    <row r="34" spans="1:7" ht="15.6" x14ac:dyDescent="0.3">
      <c r="A34" s="19"/>
      <c r="B34" s="8"/>
      <c r="C34" s="9"/>
      <c r="D34" s="4"/>
      <c r="E34" s="8"/>
      <c r="F34" s="8"/>
      <c r="G34" s="20"/>
    </row>
    <row r="35" spans="1:7" ht="15.6" x14ac:dyDescent="0.3">
      <c r="A35" s="19"/>
      <c r="B35" s="8"/>
      <c r="C35" s="9"/>
      <c r="D35" s="4"/>
      <c r="E35" s="8"/>
      <c r="F35" s="8"/>
      <c r="G35" s="20"/>
    </row>
    <row r="36" spans="1:7" ht="15.6" x14ac:dyDescent="0.3">
      <c r="A36" s="19"/>
      <c r="B36" s="8"/>
      <c r="C36" s="9"/>
      <c r="D36" s="4"/>
      <c r="E36" s="8"/>
      <c r="F36" s="8"/>
      <c r="G36" s="20"/>
    </row>
    <row r="37" spans="1:7" ht="15.6" x14ac:dyDescent="0.3">
      <c r="A37" s="19"/>
      <c r="B37" s="8"/>
      <c r="C37" s="9"/>
      <c r="D37" s="4"/>
      <c r="E37" s="8"/>
      <c r="F37" s="8"/>
      <c r="G37" s="20"/>
    </row>
    <row r="38" spans="1:7" ht="15.6" x14ac:dyDescent="0.3">
      <c r="A38" s="19"/>
      <c r="B38" s="8"/>
      <c r="C38" s="9"/>
      <c r="D38" s="4"/>
      <c r="E38" s="8"/>
      <c r="F38" s="8"/>
      <c r="G38" s="20"/>
    </row>
    <row r="39" spans="1:7" ht="15.6" x14ac:dyDescent="0.3">
      <c r="A39" s="19"/>
      <c r="B39" s="8"/>
      <c r="C39" s="9"/>
      <c r="D39" s="4"/>
      <c r="E39" s="8"/>
      <c r="F39" s="8"/>
      <c r="G39" s="20"/>
    </row>
    <row r="40" spans="1:7" ht="15.6" x14ac:dyDescent="0.3">
      <c r="A40" s="19"/>
      <c r="B40" s="8"/>
      <c r="C40" s="9"/>
      <c r="D40" s="4"/>
      <c r="E40" s="8"/>
      <c r="F40" s="8"/>
      <c r="G40" s="20"/>
    </row>
    <row r="41" spans="1:7" ht="15.6" x14ac:dyDescent="0.3">
      <c r="A41" s="19"/>
      <c r="B41" s="8"/>
      <c r="C41" s="9"/>
      <c r="D41" s="4"/>
      <c r="E41" s="8"/>
      <c r="F41" s="8"/>
      <c r="G41" s="20"/>
    </row>
    <row r="42" spans="1:7" ht="15.6" x14ac:dyDescent="0.3">
      <c r="A42" s="19"/>
      <c r="B42" s="8"/>
      <c r="C42" s="9"/>
      <c r="D42" s="4"/>
      <c r="E42" s="8"/>
      <c r="F42" s="8"/>
      <c r="G42" s="20"/>
    </row>
    <row r="43" spans="1:7" ht="15.6" x14ac:dyDescent="0.3">
      <c r="A43" s="19"/>
      <c r="B43" s="8"/>
      <c r="C43" s="9"/>
      <c r="D43" s="4"/>
      <c r="E43" s="8"/>
      <c r="F43" s="8"/>
      <c r="G43" s="20"/>
    </row>
    <row r="44" spans="1:7" ht="15.6" x14ac:dyDescent="0.3">
      <c r="A44" s="21"/>
      <c r="B44" s="6" t="s">
        <v>5</v>
      </c>
      <c r="C44" s="22">
        <f>SUM(C28:C43)</f>
        <v>0</v>
      </c>
      <c r="D44" s="4"/>
      <c r="E44" s="6"/>
      <c r="F44" s="6" t="s">
        <v>5</v>
      </c>
      <c r="G44" s="23">
        <f>SUM(G28:G43)</f>
        <v>0</v>
      </c>
    </row>
    <row r="45" spans="1:7" ht="16.2" thickBot="1" x14ac:dyDescent="0.35">
      <c r="A45" s="24"/>
      <c r="B45" s="25" t="s">
        <v>2</v>
      </c>
      <c r="C45" s="26">
        <f>+C27-C44</f>
        <v>270</v>
      </c>
      <c r="D45" s="5"/>
      <c r="E45" s="25"/>
      <c r="F45" s="25" t="s">
        <v>2</v>
      </c>
      <c r="G45" s="27">
        <f>+G27-G44</f>
        <v>540</v>
      </c>
    </row>
  </sheetData>
  <mergeCells count="4">
    <mergeCell ref="A1:C1"/>
    <mergeCell ref="E1:G1"/>
    <mergeCell ref="A26:C26"/>
    <mergeCell ref="E26:G26"/>
  </mergeCells>
  <pageMargins left="0.45" right="0.45" top="0.5" bottom="0.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4"/>
  <sheetViews>
    <sheetView workbookViewId="0">
      <selection activeCell="B8" sqref="B8"/>
    </sheetView>
  </sheetViews>
  <sheetFormatPr defaultRowHeight="14.4" x14ac:dyDescent="0.3"/>
  <cols>
    <col min="1" max="1" width="11.88671875" customWidth="1"/>
    <col min="2" max="2" width="22.44140625" customWidth="1"/>
    <col min="3" max="3" width="10" customWidth="1"/>
    <col min="4" max="4" width="1.44140625" customWidth="1"/>
  </cols>
  <sheetData>
    <row r="1" spans="1:4" ht="21" x14ac:dyDescent="0.4">
      <c r="A1" s="65" t="s">
        <v>12</v>
      </c>
      <c r="B1" s="64"/>
      <c r="C1" s="64"/>
      <c r="D1" s="3"/>
    </row>
    <row r="2" spans="1:4" ht="5.0999999999999996" customHeight="1" x14ac:dyDescent="0.3">
      <c r="A2" s="1"/>
      <c r="B2" s="4"/>
      <c r="C2" s="4"/>
      <c r="D2" s="4"/>
    </row>
    <row r="3" spans="1:4" ht="15.6" customHeight="1" x14ac:dyDescent="0.35">
      <c r="A3" s="35" t="s">
        <v>16</v>
      </c>
      <c r="B3" s="28" t="s">
        <v>15</v>
      </c>
      <c r="C3" s="28" t="s">
        <v>17</v>
      </c>
      <c r="D3" s="4"/>
    </row>
    <row r="4" spans="1:4" ht="5.0999999999999996" customHeight="1" x14ac:dyDescent="0.35">
      <c r="A4" s="10"/>
      <c r="B4" s="7"/>
      <c r="C4" s="11"/>
      <c r="D4" s="4"/>
    </row>
    <row r="5" spans="1:4" ht="21" x14ac:dyDescent="0.4">
      <c r="A5" s="13" t="s">
        <v>7</v>
      </c>
      <c r="B5" s="4"/>
      <c r="C5" s="34">
        <f>Assumptions!B4*Assumptions!B37</f>
        <v>540</v>
      </c>
      <c r="D5" s="4"/>
    </row>
    <row r="6" spans="1:4" ht="4.5" customHeight="1" x14ac:dyDescent="0.3">
      <c r="A6" s="1"/>
      <c r="B6" s="4"/>
      <c r="C6" s="4"/>
      <c r="D6" s="4"/>
    </row>
    <row r="7" spans="1:4" ht="15.6" x14ac:dyDescent="0.3">
      <c r="A7" s="15" t="s">
        <v>4</v>
      </c>
      <c r="B7" s="16" t="s">
        <v>3</v>
      </c>
      <c r="C7" s="17" t="s">
        <v>0</v>
      </c>
      <c r="D7" s="4"/>
    </row>
    <row r="8" spans="1:4" ht="15.6" x14ac:dyDescent="0.3">
      <c r="A8" s="19"/>
      <c r="B8" s="8" t="s">
        <v>18</v>
      </c>
      <c r="C8" s="9">
        <v>1</v>
      </c>
      <c r="D8" s="4"/>
    </row>
    <row r="9" spans="1:4" ht="15.6" x14ac:dyDescent="0.3">
      <c r="A9" s="19"/>
      <c r="B9" s="8"/>
      <c r="C9" s="9"/>
      <c r="D9" s="4"/>
    </row>
    <row r="10" spans="1:4" ht="15.6" x14ac:dyDescent="0.3">
      <c r="A10" s="19"/>
      <c r="B10" s="8"/>
      <c r="C10" s="9"/>
      <c r="D10" s="4"/>
    </row>
    <row r="11" spans="1:4" ht="15.6" x14ac:dyDescent="0.3">
      <c r="A11" s="19"/>
      <c r="B11" s="8"/>
      <c r="C11" s="9"/>
      <c r="D11" s="4"/>
    </row>
    <row r="12" spans="1:4" ht="15.6" x14ac:dyDescent="0.3">
      <c r="A12" s="19"/>
      <c r="B12" s="8"/>
      <c r="C12" s="9"/>
      <c r="D12" s="4"/>
    </row>
    <row r="13" spans="1:4" ht="15.6" x14ac:dyDescent="0.3">
      <c r="A13" s="19"/>
      <c r="B13" s="8"/>
      <c r="C13" s="9"/>
      <c r="D13" s="4"/>
    </row>
    <row r="14" spans="1:4" ht="15.6" x14ac:dyDescent="0.3">
      <c r="A14" s="19"/>
      <c r="B14" s="8"/>
      <c r="C14" s="9"/>
      <c r="D14" s="4"/>
    </row>
    <row r="15" spans="1:4" ht="15.6" x14ac:dyDescent="0.3">
      <c r="A15" s="19"/>
      <c r="B15" s="8"/>
      <c r="C15" s="9"/>
      <c r="D15" s="4"/>
    </row>
    <row r="16" spans="1:4" ht="15.6" x14ac:dyDescent="0.3">
      <c r="A16" s="19"/>
      <c r="B16" s="8"/>
      <c r="C16" s="9"/>
      <c r="D16" s="4"/>
    </row>
    <row r="17" spans="1:4" ht="15.6" x14ac:dyDescent="0.3">
      <c r="A17" s="19"/>
      <c r="B17" s="8"/>
      <c r="C17" s="9"/>
      <c r="D17" s="4"/>
    </row>
    <row r="18" spans="1:4" ht="15.6" x14ac:dyDescent="0.3">
      <c r="A18" s="19"/>
      <c r="B18" s="8"/>
      <c r="C18" s="9"/>
      <c r="D18" s="4"/>
    </row>
    <row r="19" spans="1:4" ht="15.6" x14ac:dyDescent="0.3">
      <c r="A19" s="19"/>
      <c r="B19" s="8"/>
      <c r="C19" s="9"/>
      <c r="D19" s="4"/>
    </row>
    <row r="20" spans="1:4" ht="15.6" x14ac:dyDescent="0.3">
      <c r="A20" s="19"/>
      <c r="B20" s="8"/>
      <c r="C20" s="9"/>
      <c r="D20" s="4"/>
    </row>
    <row r="21" spans="1:4" ht="15.6" x14ac:dyDescent="0.3">
      <c r="A21" s="19"/>
      <c r="B21" s="8"/>
      <c r="C21" s="9"/>
      <c r="D21" s="4"/>
    </row>
    <row r="22" spans="1:4" ht="15.6" x14ac:dyDescent="0.3">
      <c r="A22" s="19"/>
      <c r="B22" s="8"/>
      <c r="C22" s="9"/>
      <c r="D22" s="4"/>
    </row>
    <row r="23" spans="1:4" ht="15.6" x14ac:dyDescent="0.3">
      <c r="A23" s="19"/>
      <c r="B23" s="8"/>
      <c r="C23" s="9"/>
      <c r="D23" s="4"/>
    </row>
    <row r="24" spans="1:4" ht="15.6" x14ac:dyDescent="0.3">
      <c r="A24" s="19"/>
      <c r="B24" s="8"/>
      <c r="C24" s="9"/>
      <c r="D24" s="4"/>
    </row>
    <row r="25" spans="1:4" ht="15.6" x14ac:dyDescent="0.3">
      <c r="A25" s="19"/>
      <c r="B25" s="8"/>
      <c r="C25" s="9"/>
      <c r="D25" s="4"/>
    </row>
    <row r="26" spans="1:4" ht="15.6" x14ac:dyDescent="0.3">
      <c r="A26" s="19"/>
      <c r="B26" s="8"/>
      <c r="C26" s="9"/>
      <c r="D26" s="4"/>
    </row>
    <row r="27" spans="1:4" ht="15.6" x14ac:dyDescent="0.3">
      <c r="A27" s="19"/>
      <c r="B27" s="8"/>
      <c r="C27" s="9"/>
      <c r="D27" s="4"/>
    </row>
    <row r="28" spans="1:4" ht="15.6" x14ac:dyDescent="0.3">
      <c r="A28" s="19"/>
      <c r="B28" s="8"/>
      <c r="C28" s="9"/>
      <c r="D28" s="4"/>
    </row>
    <row r="29" spans="1:4" ht="15.6" x14ac:dyDescent="0.3">
      <c r="A29" s="19"/>
      <c r="B29" s="8"/>
      <c r="C29" s="9"/>
      <c r="D29" s="4"/>
    </row>
    <row r="30" spans="1:4" ht="15.6" x14ac:dyDescent="0.3">
      <c r="A30" s="19"/>
      <c r="B30" s="8"/>
      <c r="C30" s="9"/>
      <c r="D30" s="4"/>
    </row>
    <row r="31" spans="1:4" ht="15.6" x14ac:dyDescent="0.3">
      <c r="A31" s="19"/>
      <c r="B31" s="8"/>
      <c r="C31" s="9"/>
      <c r="D31" s="4"/>
    </row>
    <row r="32" spans="1:4" ht="15.6" x14ac:dyDescent="0.3">
      <c r="A32" s="19"/>
      <c r="B32" s="8"/>
      <c r="C32" s="9"/>
      <c r="D32" s="4"/>
    </row>
    <row r="33" spans="1:4" ht="15.6" x14ac:dyDescent="0.3">
      <c r="A33" s="19"/>
      <c r="B33" s="8"/>
      <c r="C33" s="9"/>
      <c r="D33" s="4"/>
    </row>
    <row r="34" spans="1:4" ht="15.6" x14ac:dyDescent="0.3">
      <c r="A34" s="19"/>
      <c r="B34" s="8"/>
      <c r="C34" s="9"/>
      <c r="D34" s="4"/>
    </row>
    <row r="35" spans="1:4" ht="15.6" x14ac:dyDescent="0.3">
      <c r="A35" s="19"/>
      <c r="B35" s="8"/>
      <c r="C35" s="9"/>
      <c r="D35" s="4"/>
    </row>
    <row r="36" spans="1:4" ht="15.6" x14ac:dyDescent="0.3">
      <c r="A36" s="19"/>
      <c r="B36" s="8"/>
      <c r="C36" s="9"/>
      <c r="D36" s="4"/>
    </row>
    <row r="37" spans="1:4" ht="15.6" x14ac:dyDescent="0.3">
      <c r="A37" s="19"/>
      <c r="B37" s="8"/>
      <c r="C37" s="9"/>
      <c r="D37" s="4"/>
    </row>
    <row r="38" spans="1:4" ht="15.6" x14ac:dyDescent="0.3">
      <c r="A38" s="19"/>
      <c r="B38" s="8"/>
      <c r="C38" s="9"/>
      <c r="D38" s="4"/>
    </row>
    <row r="39" spans="1:4" ht="15.6" x14ac:dyDescent="0.3">
      <c r="A39" s="19"/>
      <c r="B39" s="8"/>
      <c r="C39" s="9"/>
      <c r="D39" s="4"/>
    </row>
    <row r="40" spans="1:4" ht="15.6" x14ac:dyDescent="0.3">
      <c r="A40" s="19"/>
      <c r="B40" s="8"/>
      <c r="C40" s="9"/>
      <c r="D40" s="4"/>
    </row>
    <row r="41" spans="1:4" ht="15.6" x14ac:dyDescent="0.3">
      <c r="A41" s="19"/>
      <c r="B41" s="8"/>
      <c r="C41" s="9"/>
      <c r="D41" s="4"/>
    </row>
    <row r="42" spans="1:4" ht="15.6" x14ac:dyDescent="0.3">
      <c r="A42" s="19"/>
      <c r="B42" s="8"/>
      <c r="C42" s="9"/>
      <c r="D42" s="4"/>
    </row>
    <row r="43" spans="1:4" ht="15.6" x14ac:dyDescent="0.3">
      <c r="A43" s="21"/>
      <c r="B43" s="6" t="s">
        <v>5</v>
      </c>
      <c r="C43" s="22">
        <f>SUM(C8:C42)</f>
        <v>1</v>
      </c>
      <c r="D43" s="4"/>
    </row>
    <row r="44" spans="1:4" ht="16.2" thickBot="1" x14ac:dyDescent="0.35">
      <c r="A44" s="24"/>
      <c r="B44" s="25" t="s">
        <v>2</v>
      </c>
      <c r="C44" s="26">
        <f>+C5-C43</f>
        <v>539</v>
      </c>
      <c r="D44" s="5"/>
    </row>
  </sheetData>
  <mergeCells count="1">
    <mergeCell ref="A1:C1"/>
  </mergeCells>
  <pageMargins left="0.45" right="0.45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4"/>
  <sheetViews>
    <sheetView workbookViewId="0">
      <selection activeCell="C6" sqref="C6"/>
    </sheetView>
  </sheetViews>
  <sheetFormatPr defaultRowHeight="14.4" x14ac:dyDescent="0.3"/>
  <cols>
    <col min="1" max="1" width="11.88671875" customWidth="1"/>
    <col min="2" max="2" width="22.44140625" customWidth="1"/>
    <col min="3" max="3" width="10" customWidth="1"/>
    <col min="4" max="4" width="1.44140625" customWidth="1"/>
  </cols>
  <sheetData>
    <row r="1" spans="1:4" ht="21" x14ac:dyDescent="0.4">
      <c r="A1" s="65" t="s">
        <v>13</v>
      </c>
      <c r="B1" s="64"/>
      <c r="C1" s="64"/>
      <c r="D1" s="3"/>
    </row>
    <row r="2" spans="1:4" ht="5.0999999999999996" customHeight="1" x14ac:dyDescent="0.3">
      <c r="A2" s="1"/>
      <c r="B2" s="4"/>
      <c r="C2" s="4"/>
      <c r="D2" s="4"/>
    </row>
    <row r="3" spans="1:4" ht="15.6" customHeight="1" x14ac:dyDescent="0.35">
      <c r="A3" s="35" t="s">
        <v>16</v>
      </c>
      <c r="B3" s="28" t="s">
        <v>15</v>
      </c>
      <c r="C3" s="28" t="s">
        <v>17</v>
      </c>
      <c r="D3" s="4"/>
    </row>
    <row r="4" spans="1:4" ht="5.0999999999999996" customHeight="1" x14ac:dyDescent="0.35">
      <c r="A4" s="10"/>
      <c r="B4" s="7"/>
      <c r="C4" s="11"/>
      <c r="D4" s="4"/>
    </row>
    <row r="5" spans="1:4" ht="21" x14ac:dyDescent="0.4">
      <c r="A5" s="13" t="s">
        <v>7</v>
      </c>
      <c r="B5" s="4"/>
      <c r="C5" s="29">
        <f>Assumptions!B4*Assumptions!B38</f>
        <v>540</v>
      </c>
      <c r="D5" s="4"/>
    </row>
    <row r="6" spans="1:4" ht="4.5" customHeight="1" x14ac:dyDescent="0.3">
      <c r="A6" s="1"/>
      <c r="B6" s="4"/>
      <c r="C6" s="4"/>
      <c r="D6" s="4"/>
    </row>
    <row r="7" spans="1:4" ht="15.6" x14ac:dyDescent="0.3">
      <c r="A7" s="15" t="s">
        <v>4</v>
      </c>
      <c r="B7" s="16" t="s">
        <v>3</v>
      </c>
      <c r="C7" s="17" t="s">
        <v>0</v>
      </c>
      <c r="D7" s="4"/>
    </row>
    <row r="8" spans="1:4" ht="15.6" x14ac:dyDescent="0.3">
      <c r="A8" s="19"/>
      <c r="B8" s="8" t="s">
        <v>19</v>
      </c>
      <c r="C8" s="9">
        <v>1</v>
      </c>
      <c r="D8" s="4"/>
    </row>
    <row r="9" spans="1:4" ht="15.6" x14ac:dyDescent="0.3">
      <c r="A9" s="19"/>
      <c r="B9" s="8"/>
      <c r="C9" s="9"/>
      <c r="D9" s="4"/>
    </row>
    <row r="10" spans="1:4" ht="15.6" x14ac:dyDescent="0.3">
      <c r="A10" s="19"/>
      <c r="B10" s="8"/>
      <c r="C10" s="9"/>
      <c r="D10" s="4"/>
    </row>
    <row r="11" spans="1:4" ht="15.6" x14ac:dyDescent="0.3">
      <c r="A11" s="19"/>
      <c r="B11" s="8"/>
      <c r="C11" s="9"/>
      <c r="D11" s="4"/>
    </row>
    <row r="12" spans="1:4" ht="15.6" x14ac:dyDescent="0.3">
      <c r="A12" s="19"/>
      <c r="B12" s="8"/>
      <c r="C12" s="9"/>
      <c r="D12" s="4"/>
    </row>
    <row r="13" spans="1:4" ht="15.6" x14ac:dyDescent="0.3">
      <c r="A13" s="19"/>
      <c r="B13" s="8"/>
      <c r="C13" s="9"/>
      <c r="D13" s="4"/>
    </row>
    <row r="14" spans="1:4" ht="15.6" x14ac:dyDescent="0.3">
      <c r="A14" s="19"/>
      <c r="B14" s="8"/>
      <c r="C14" s="9"/>
      <c r="D14" s="4"/>
    </row>
    <row r="15" spans="1:4" ht="15.6" x14ac:dyDescent="0.3">
      <c r="A15" s="19"/>
      <c r="B15" s="8"/>
      <c r="C15" s="9"/>
      <c r="D15" s="4"/>
    </row>
    <row r="16" spans="1:4" ht="15.6" x14ac:dyDescent="0.3">
      <c r="A16" s="19"/>
      <c r="B16" s="8"/>
      <c r="C16" s="9"/>
      <c r="D16" s="4"/>
    </row>
    <row r="17" spans="1:4" ht="15.6" x14ac:dyDescent="0.3">
      <c r="A17" s="19"/>
      <c r="B17" s="8"/>
      <c r="C17" s="9"/>
      <c r="D17" s="4"/>
    </row>
    <row r="18" spans="1:4" ht="15.6" x14ac:dyDescent="0.3">
      <c r="A18" s="19"/>
      <c r="B18" s="8"/>
      <c r="C18" s="9"/>
      <c r="D18" s="4"/>
    </row>
    <row r="19" spans="1:4" ht="15.6" x14ac:dyDescent="0.3">
      <c r="A19" s="19"/>
      <c r="B19" s="8"/>
      <c r="C19" s="9"/>
      <c r="D19" s="4"/>
    </row>
    <row r="20" spans="1:4" ht="15.6" x14ac:dyDescent="0.3">
      <c r="A20" s="19"/>
      <c r="B20" s="8"/>
      <c r="C20" s="9"/>
      <c r="D20" s="4"/>
    </row>
    <row r="21" spans="1:4" ht="15.6" x14ac:dyDescent="0.3">
      <c r="A21" s="19"/>
      <c r="B21" s="8"/>
      <c r="C21" s="9"/>
      <c r="D21" s="4"/>
    </row>
    <row r="22" spans="1:4" ht="15.6" x14ac:dyDescent="0.3">
      <c r="A22" s="19"/>
      <c r="B22" s="8"/>
      <c r="C22" s="9"/>
      <c r="D22" s="4"/>
    </row>
    <row r="23" spans="1:4" ht="15.6" x14ac:dyDescent="0.3">
      <c r="A23" s="19"/>
      <c r="B23" s="8"/>
      <c r="C23" s="9"/>
      <c r="D23" s="4"/>
    </row>
    <row r="24" spans="1:4" ht="15.6" x14ac:dyDescent="0.3">
      <c r="A24" s="19"/>
      <c r="B24" s="8"/>
      <c r="C24" s="9"/>
      <c r="D24" s="4"/>
    </row>
    <row r="25" spans="1:4" ht="15.6" x14ac:dyDescent="0.3">
      <c r="A25" s="19"/>
      <c r="B25" s="8"/>
      <c r="C25" s="9"/>
      <c r="D25" s="4"/>
    </row>
    <row r="26" spans="1:4" ht="15.6" x14ac:dyDescent="0.3">
      <c r="A26" s="19"/>
      <c r="B26" s="8"/>
      <c r="C26" s="9"/>
      <c r="D26" s="4"/>
    </row>
    <row r="27" spans="1:4" ht="15.6" x14ac:dyDescent="0.3">
      <c r="A27" s="19"/>
      <c r="B27" s="8"/>
      <c r="C27" s="9"/>
      <c r="D27" s="4"/>
    </row>
    <row r="28" spans="1:4" ht="15.6" x14ac:dyDescent="0.3">
      <c r="A28" s="19"/>
      <c r="B28" s="8"/>
      <c r="C28" s="9"/>
      <c r="D28" s="4"/>
    </row>
    <row r="29" spans="1:4" ht="15.6" x14ac:dyDescent="0.3">
      <c r="A29" s="19"/>
      <c r="B29" s="8"/>
      <c r="C29" s="9"/>
      <c r="D29" s="4"/>
    </row>
    <row r="30" spans="1:4" ht="15.6" x14ac:dyDescent="0.3">
      <c r="A30" s="19"/>
      <c r="B30" s="8"/>
      <c r="C30" s="9"/>
      <c r="D30" s="4"/>
    </row>
    <row r="31" spans="1:4" ht="15.6" x14ac:dyDescent="0.3">
      <c r="A31" s="19"/>
      <c r="B31" s="8"/>
      <c r="C31" s="9"/>
      <c r="D31" s="4"/>
    </row>
    <row r="32" spans="1:4" ht="15.6" x14ac:dyDescent="0.3">
      <c r="A32" s="19"/>
      <c r="B32" s="8"/>
      <c r="C32" s="9"/>
      <c r="D32" s="4"/>
    </row>
    <row r="33" spans="1:4" ht="15.6" x14ac:dyDescent="0.3">
      <c r="A33" s="19"/>
      <c r="B33" s="8"/>
      <c r="C33" s="9"/>
      <c r="D33" s="4"/>
    </row>
    <row r="34" spans="1:4" ht="15.6" x14ac:dyDescent="0.3">
      <c r="A34" s="19"/>
      <c r="B34" s="8"/>
      <c r="C34" s="9"/>
      <c r="D34" s="4"/>
    </row>
    <row r="35" spans="1:4" ht="15.6" x14ac:dyDescent="0.3">
      <c r="A35" s="19"/>
      <c r="B35" s="8"/>
      <c r="C35" s="9"/>
      <c r="D35" s="4"/>
    </row>
    <row r="36" spans="1:4" ht="15.6" x14ac:dyDescent="0.3">
      <c r="A36" s="19"/>
      <c r="B36" s="8"/>
      <c r="C36" s="9"/>
      <c r="D36" s="4"/>
    </row>
    <row r="37" spans="1:4" ht="15.6" x14ac:dyDescent="0.3">
      <c r="A37" s="19"/>
      <c r="B37" s="8"/>
      <c r="C37" s="9"/>
      <c r="D37" s="4"/>
    </row>
    <row r="38" spans="1:4" ht="15.6" x14ac:dyDescent="0.3">
      <c r="A38" s="19"/>
      <c r="B38" s="8"/>
      <c r="C38" s="9"/>
      <c r="D38" s="4"/>
    </row>
    <row r="39" spans="1:4" ht="15.6" x14ac:dyDescent="0.3">
      <c r="A39" s="19"/>
      <c r="B39" s="8"/>
      <c r="C39" s="9"/>
      <c r="D39" s="4"/>
    </row>
    <row r="40" spans="1:4" ht="15.6" x14ac:dyDescent="0.3">
      <c r="A40" s="19"/>
      <c r="B40" s="8"/>
      <c r="C40" s="9"/>
      <c r="D40" s="4"/>
    </row>
    <row r="41" spans="1:4" ht="15.6" x14ac:dyDescent="0.3">
      <c r="A41" s="19"/>
      <c r="B41" s="8"/>
      <c r="C41" s="9"/>
      <c r="D41" s="4"/>
    </row>
    <row r="42" spans="1:4" ht="15.6" x14ac:dyDescent="0.3">
      <c r="A42" s="19"/>
      <c r="B42" s="8"/>
      <c r="C42" s="9"/>
      <c r="D42" s="4"/>
    </row>
    <row r="43" spans="1:4" ht="15.6" x14ac:dyDescent="0.3">
      <c r="A43" s="21"/>
      <c r="B43" s="6" t="s">
        <v>5</v>
      </c>
      <c r="C43" s="22">
        <f>SUM(C8:C42)</f>
        <v>1</v>
      </c>
      <c r="D43" s="4"/>
    </row>
    <row r="44" spans="1:4" ht="16.2" thickBot="1" x14ac:dyDescent="0.35">
      <c r="A44" s="24"/>
      <c r="B44" s="25" t="s">
        <v>2</v>
      </c>
      <c r="C44" s="26">
        <f>+C5-C43</f>
        <v>539</v>
      </c>
      <c r="D44" s="5"/>
    </row>
  </sheetData>
  <mergeCells count="1">
    <mergeCell ref="A1:C1"/>
  </mergeCells>
  <pageMargins left="0.45" right="0.45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4"/>
  <sheetViews>
    <sheetView workbookViewId="0">
      <selection activeCell="B10" sqref="B10"/>
    </sheetView>
  </sheetViews>
  <sheetFormatPr defaultRowHeight="14.4" x14ac:dyDescent="0.3"/>
  <cols>
    <col min="1" max="1" width="11.88671875" customWidth="1"/>
    <col min="2" max="2" width="22.44140625" customWidth="1"/>
    <col min="3" max="3" width="10" customWidth="1"/>
    <col min="4" max="4" width="1.44140625" customWidth="1"/>
  </cols>
  <sheetData>
    <row r="1" spans="1:4" ht="21" x14ac:dyDescent="0.4">
      <c r="A1" s="65" t="s">
        <v>14</v>
      </c>
      <c r="B1" s="64"/>
      <c r="C1" s="64"/>
      <c r="D1" s="3"/>
    </row>
    <row r="2" spans="1:4" ht="5.0999999999999996" customHeight="1" x14ac:dyDescent="0.3">
      <c r="A2" s="1"/>
      <c r="B2" s="4"/>
      <c r="C2" s="4"/>
      <c r="D2" s="4"/>
    </row>
    <row r="3" spans="1:4" ht="15.6" customHeight="1" x14ac:dyDescent="0.35">
      <c r="A3" s="35" t="s">
        <v>16</v>
      </c>
      <c r="B3" s="28" t="s">
        <v>15</v>
      </c>
      <c r="C3" s="28" t="s">
        <v>17</v>
      </c>
      <c r="D3" s="4"/>
    </row>
    <row r="4" spans="1:4" ht="5.0999999999999996" customHeight="1" x14ac:dyDescent="0.35">
      <c r="A4" s="10"/>
      <c r="B4" s="7"/>
      <c r="C4" s="11"/>
      <c r="D4" s="4"/>
    </row>
    <row r="5" spans="1:4" ht="21" x14ac:dyDescent="0.4">
      <c r="A5" s="13" t="s">
        <v>7</v>
      </c>
      <c r="B5" s="4"/>
      <c r="C5" s="29">
        <f>Assumptions!B4*Assumptions!B39</f>
        <v>270</v>
      </c>
      <c r="D5" s="4"/>
    </row>
    <row r="6" spans="1:4" ht="4.5" customHeight="1" x14ac:dyDescent="0.3">
      <c r="A6" s="1"/>
      <c r="B6" s="4"/>
      <c r="C6" s="4"/>
      <c r="D6" s="4"/>
    </row>
    <row r="7" spans="1:4" ht="15.6" x14ac:dyDescent="0.3">
      <c r="A7" s="15" t="s">
        <v>4</v>
      </c>
      <c r="B7" s="16" t="s">
        <v>3</v>
      </c>
      <c r="C7" s="17" t="s">
        <v>0</v>
      </c>
      <c r="D7" s="4"/>
    </row>
    <row r="8" spans="1:4" ht="15.6" x14ac:dyDescent="0.3">
      <c r="A8" s="19"/>
      <c r="B8" s="8" t="s">
        <v>6</v>
      </c>
      <c r="C8" s="9">
        <v>0</v>
      </c>
      <c r="D8" s="4"/>
    </row>
    <row r="9" spans="1:4" ht="15.6" x14ac:dyDescent="0.3">
      <c r="A9" s="19"/>
      <c r="B9" s="8"/>
      <c r="C9" s="9"/>
      <c r="D9" s="4"/>
    </row>
    <row r="10" spans="1:4" ht="15.6" x14ac:dyDescent="0.3">
      <c r="A10" s="19"/>
      <c r="B10" s="8"/>
      <c r="C10" s="9"/>
      <c r="D10" s="4"/>
    </row>
    <row r="11" spans="1:4" ht="15.6" x14ac:dyDescent="0.3">
      <c r="A11" s="19"/>
      <c r="B11" s="8"/>
      <c r="C11" s="9"/>
      <c r="D11" s="4"/>
    </row>
    <row r="12" spans="1:4" ht="15.6" x14ac:dyDescent="0.3">
      <c r="A12" s="19"/>
      <c r="B12" s="8"/>
      <c r="C12" s="9"/>
      <c r="D12" s="4"/>
    </row>
    <row r="13" spans="1:4" ht="15.6" x14ac:dyDescent="0.3">
      <c r="A13" s="19"/>
      <c r="B13" s="8"/>
      <c r="C13" s="9"/>
      <c r="D13" s="4"/>
    </row>
    <row r="14" spans="1:4" ht="15.6" x14ac:dyDescent="0.3">
      <c r="A14" s="19"/>
      <c r="B14" s="8"/>
      <c r="C14" s="9"/>
      <c r="D14" s="4"/>
    </row>
    <row r="15" spans="1:4" ht="15.6" x14ac:dyDescent="0.3">
      <c r="A15" s="19"/>
      <c r="B15" s="8"/>
      <c r="C15" s="9"/>
      <c r="D15" s="4"/>
    </row>
    <row r="16" spans="1:4" ht="15.6" x14ac:dyDescent="0.3">
      <c r="A16" s="19"/>
      <c r="B16" s="8"/>
      <c r="C16" s="9"/>
      <c r="D16" s="4"/>
    </row>
    <row r="17" spans="1:4" ht="15.6" x14ac:dyDescent="0.3">
      <c r="A17" s="19"/>
      <c r="B17" s="8"/>
      <c r="C17" s="9"/>
      <c r="D17" s="4"/>
    </row>
    <row r="18" spans="1:4" ht="15.6" x14ac:dyDescent="0.3">
      <c r="A18" s="19"/>
      <c r="B18" s="8"/>
      <c r="C18" s="9"/>
      <c r="D18" s="4"/>
    </row>
    <row r="19" spans="1:4" ht="15.6" x14ac:dyDescent="0.3">
      <c r="A19" s="19"/>
      <c r="B19" s="8"/>
      <c r="C19" s="9"/>
      <c r="D19" s="4"/>
    </row>
    <row r="20" spans="1:4" ht="15.6" x14ac:dyDescent="0.3">
      <c r="A20" s="19"/>
      <c r="B20" s="8"/>
      <c r="C20" s="9"/>
      <c r="D20" s="4"/>
    </row>
    <row r="21" spans="1:4" ht="15.6" x14ac:dyDescent="0.3">
      <c r="A21" s="19"/>
      <c r="B21" s="8"/>
      <c r="C21" s="9"/>
      <c r="D21" s="4"/>
    </row>
    <row r="22" spans="1:4" ht="15.6" x14ac:dyDescent="0.3">
      <c r="A22" s="19"/>
      <c r="B22" s="8"/>
      <c r="C22" s="9"/>
      <c r="D22" s="4"/>
    </row>
    <row r="23" spans="1:4" ht="15.6" x14ac:dyDescent="0.3">
      <c r="A23" s="19"/>
      <c r="B23" s="8"/>
      <c r="C23" s="9"/>
      <c r="D23" s="4"/>
    </row>
    <row r="24" spans="1:4" ht="15.6" x14ac:dyDescent="0.3">
      <c r="A24" s="19"/>
      <c r="B24" s="8"/>
      <c r="C24" s="9"/>
      <c r="D24" s="4"/>
    </row>
    <row r="25" spans="1:4" ht="15.6" x14ac:dyDescent="0.3">
      <c r="A25" s="19"/>
      <c r="B25" s="8"/>
      <c r="C25" s="9"/>
      <c r="D25" s="4"/>
    </row>
    <row r="26" spans="1:4" ht="15.6" x14ac:dyDescent="0.3">
      <c r="A26" s="19"/>
      <c r="B26" s="8"/>
      <c r="C26" s="9"/>
      <c r="D26" s="4"/>
    </row>
    <row r="27" spans="1:4" ht="15.6" x14ac:dyDescent="0.3">
      <c r="A27" s="19"/>
      <c r="B27" s="8"/>
      <c r="C27" s="9"/>
      <c r="D27" s="4"/>
    </row>
    <row r="28" spans="1:4" ht="15.6" x14ac:dyDescent="0.3">
      <c r="A28" s="19"/>
      <c r="B28" s="8"/>
      <c r="C28" s="9"/>
      <c r="D28" s="4"/>
    </row>
    <row r="29" spans="1:4" ht="15.6" x14ac:dyDescent="0.3">
      <c r="A29" s="19"/>
      <c r="B29" s="8"/>
      <c r="C29" s="9"/>
      <c r="D29" s="4"/>
    </row>
    <row r="30" spans="1:4" ht="15.6" x14ac:dyDescent="0.3">
      <c r="A30" s="19"/>
      <c r="B30" s="8"/>
      <c r="C30" s="9"/>
      <c r="D30" s="4"/>
    </row>
    <row r="31" spans="1:4" ht="15.6" x14ac:dyDescent="0.3">
      <c r="A31" s="19"/>
      <c r="B31" s="8"/>
      <c r="C31" s="9"/>
      <c r="D31" s="4"/>
    </row>
    <row r="32" spans="1:4" ht="15.6" x14ac:dyDescent="0.3">
      <c r="A32" s="19"/>
      <c r="B32" s="8"/>
      <c r="C32" s="9"/>
      <c r="D32" s="4"/>
    </row>
    <row r="33" spans="1:4" ht="15.6" x14ac:dyDescent="0.3">
      <c r="A33" s="19"/>
      <c r="B33" s="8"/>
      <c r="C33" s="9"/>
      <c r="D33" s="4"/>
    </row>
    <row r="34" spans="1:4" ht="15.6" x14ac:dyDescent="0.3">
      <c r="A34" s="19"/>
      <c r="B34" s="8"/>
      <c r="C34" s="9"/>
      <c r="D34" s="4"/>
    </row>
    <row r="35" spans="1:4" ht="15.6" x14ac:dyDescent="0.3">
      <c r="A35" s="19"/>
      <c r="B35" s="8"/>
      <c r="C35" s="9"/>
      <c r="D35" s="4"/>
    </row>
    <row r="36" spans="1:4" ht="15.6" x14ac:dyDescent="0.3">
      <c r="A36" s="19"/>
      <c r="B36" s="8"/>
      <c r="C36" s="9"/>
      <c r="D36" s="4"/>
    </row>
    <row r="37" spans="1:4" ht="15.6" x14ac:dyDescent="0.3">
      <c r="A37" s="19"/>
      <c r="B37" s="8"/>
      <c r="C37" s="9"/>
      <c r="D37" s="4"/>
    </row>
    <row r="38" spans="1:4" ht="15.6" x14ac:dyDescent="0.3">
      <c r="A38" s="19"/>
      <c r="B38" s="8"/>
      <c r="C38" s="9"/>
      <c r="D38" s="4"/>
    </row>
    <row r="39" spans="1:4" ht="15.6" x14ac:dyDescent="0.3">
      <c r="A39" s="19"/>
      <c r="B39" s="8"/>
      <c r="C39" s="9"/>
      <c r="D39" s="4"/>
    </row>
    <row r="40" spans="1:4" ht="15.6" x14ac:dyDescent="0.3">
      <c r="A40" s="19"/>
      <c r="B40" s="8"/>
      <c r="C40" s="9"/>
      <c r="D40" s="4"/>
    </row>
    <row r="41" spans="1:4" ht="15.6" x14ac:dyDescent="0.3">
      <c r="A41" s="19"/>
      <c r="B41" s="8"/>
      <c r="C41" s="9"/>
      <c r="D41" s="4"/>
    </row>
    <row r="42" spans="1:4" ht="15.6" x14ac:dyDescent="0.3">
      <c r="A42" s="19"/>
      <c r="B42" s="8"/>
      <c r="C42" s="9"/>
      <c r="D42" s="4"/>
    </row>
    <row r="43" spans="1:4" ht="15.6" x14ac:dyDescent="0.3">
      <c r="A43" s="21"/>
      <c r="B43" s="6" t="s">
        <v>5</v>
      </c>
      <c r="C43" s="22">
        <f>SUM(C8:C42)</f>
        <v>0</v>
      </c>
      <c r="D43" s="4"/>
    </row>
    <row r="44" spans="1:4" ht="16.2" thickBot="1" x14ac:dyDescent="0.35">
      <c r="A44" s="24"/>
      <c r="B44" s="25" t="s">
        <v>2</v>
      </c>
      <c r="C44" s="26">
        <f>+C5-C43</f>
        <v>270</v>
      </c>
      <c r="D44" s="5"/>
    </row>
  </sheetData>
  <mergeCells count="1">
    <mergeCell ref="A1:C1"/>
  </mergeCells>
  <pageMargins left="0.45" right="0.45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4"/>
  <sheetViews>
    <sheetView topLeftCell="A4" workbookViewId="0">
      <selection activeCell="C6" sqref="C6"/>
    </sheetView>
  </sheetViews>
  <sheetFormatPr defaultRowHeight="14.4" x14ac:dyDescent="0.3"/>
  <cols>
    <col min="1" max="1" width="11.88671875" customWidth="1"/>
    <col min="2" max="2" width="22.44140625" customWidth="1"/>
    <col min="3" max="3" width="10" customWidth="1"/>
    <col min="4" max="4" width="1.44140625" customWidth="1"/>
  </cols>
  <sheetData>
    <row r="1" spans="1:4" ht="21" x14ac:dyDescent="0.4">
      <c r="A1" s="65" t="s">
        <v>20</v>
      </c>
      <c r="B1" s="64"/>
      <c r="C1" s="64"/>
      <c r="D1" s="3"/>
    </row>
    <row r="2" spans="1:4" ht="5.0999999999999996" customHeight="1" x14ac:dyDescent="0.3">
      <c r="A2" s="1"/>
      <c r="B2" s="4"/>
      <c r="C2" s="4"/>
      <c r="D2" s="4"/>
    </row>
    <row r="3" spans="1:4" ht="15.6" customHeight="1" x14ac:dyDescent="0.35">
      <c r="A3" s="35" t="s">
        <v>16</v>
      </c>
      <c r="B3" s="28" t="s">
        <v>15</v>
      </c>
      <c r="C3" s="28" t="s">
        <v>17</v>
      </c>
      <c r="D3" s="4"/>
    </row>
    <row r="4" spans="1:4" ht="5.0999999999999996" customHeight="1" x14ac:dyDescent="0.35">
      <c r="A4" s="10"/>
      <c r="B4" s="7"/>
      <c r="C4" s="11"/>
      <c r="D4" s="4"/>
    </row>
    <row r="5" spans="1:4" ht="21" x14ac:dyDescent="0.4">
      <c r="A5" s="13" t="s">
        <v>7</v>
      </c>
      <c r="B5" s="4"/>
      <c r="C5" s="29">
        <f>Assumptions!B4*Assumptions!B40</f>
        <v>1350</v>
      </c>
      <c r="D5" s="4"/>
    </row>
    <row r="6" spans="1:4" ht="4.5" customHeight="1" x14ac:dyDescent="0.3">
      <c r="A6" s="1"/>
      <c r="B6" s="4"/>
      <c r="C6" s="4"/>
      <c r="D6" s="4"/>
    </row>
    <row r="7" spans="1:4" ht="15.6" x14ac:dyDescent="0.3">
      <c r="A7" s="15" t="s">
        <v>4</v>
      </c>
      <c r="B7" s="16" t="s">
        <v>3</v>
      </c>
      <c r="C7" s="17" t="s">
        <v>0</v>
      </c>
      <c r="D7" s="4"/>
    </row>
    <row r="8" spans="1:4" ht="15.6" x14ac:dyDescent="0.3">
      <c r="A8" s="19"/>
      <c r="B8" s="8" t="s">
        <v>6</v>
      </c>
      <c r="C8" s="9">
        <v>0</v>
      </c>
      <c r="D8" s="4"/>
    </row>
    <row r="9" spans="1:4" ht="15.6" x14ac:dyDescent="0.3">
      <c r="A9" s="19"/>
      <c r="B9" s="8"/>
      <c r="C9" s="9"/>
      <c r="D9" s="4"/>
    </row>
    <row r="10" spans="1:4" ht="15.6" x14ac:dyDescent="0.3">
      <c r="A10" s="19"/>
      <c r="B10" s="8"/>
      <c r="C10" s="9"/>
      <c r="D10" s="4"/>
    </row>
    <row r="11" spans="1:4" ht="15.6" x14ac:dyDescent="0.3">
      <c r="A11" s="19"/>
      <c r="B11" s="8"/>
      <c r="C11" s="9"/>
      <c r="D11" s="4"/>
    </row>
    <row r="12" spans="1:4" ht="15.6" x14ac:dyDescent="0.3">
      <c r="A12" s="19"/>
      <c r="B12" s="8"/>
      <c r="C12" s="9"/>
      <c r="D12" s="4"/>
    </row>
    <row r="13" spans="1:4" ht="15.6" x14ac:dyDescent="0.3">
      <c r="A13" s="19"/>
      <c r="B13" s="8"/>
      <c r="C13" s="9"/>
      <c r="D13" s="4"/>
    </row>
    <row r="14" spans="1:4" ht="15.6" x14ac:dyDescent="0.3">
      <c r="A14" s="19"/>
      <c r="B14" s="8"/>
      <c r="C14" s="9"/>
      <c r="D14" s="4"/>
    </row>
    <row r="15" spans="1:4" ht="15.6" x14ac:dyDescent="0.3">
      <c r="A15" s="19"/>
      <c r="B15" s="8"/>
      <c r="C15" s="9"/>
      <c r="D15" s="4"/>
    </row>
    <row r="16" spans="1:4" ht="15.6" x14ac:dyDescent="0.3">
      <c r="A16" s="19"/>
      <c r="B16" s="8"/>
      <c r="C16" s="9"/>
      <c r="D16" s="4"/>
    </row>
    <row r="17" spans="1:4" ht="15.6" x14ac:dyDescent="0.3">
      <c r="A17" s="19"/>
      <c r="B17" s="8"/>
      <c r="C17" s="9"/>
      <c r="D17" s="4"/>
    </row>
    <row r="18" spans="1:4" ht="15.6" x14ac:dyDescent="0.3">
      <c r="A18" s="19"/>
      <c r="B18" s="8"/>
      <c r="C18" s="9"/>
      <c r="D18" s="4"/>
    </row>
    <row r="19" spans="1:4" ht="15.6" x14ac:dyDescent="0.3">
      <c r="A19" s="19"/>
      <c r="B19" s="8"/>
      <c r="C19" s="9"/>
      <c r="D19" s="4"/>
    </row>
    <row r="20" spans="1:4" ht="15.6" x14ac:dyDescent="0.3">
      <c r="A20" s="19"/>
      <c r="B20" s="8"/>
      <c r="C20" s="9"/>
      <c r="D20" s="4"/>
    </row>
    <row r="21" spans="1:4" ht="15.6" x14ac:dyDescent="0.3">
      <c r="A21" s="19"/>
      <c r="B21" s="8"/>
      <c r="C21" s="9"/>
      <c r="D21" s="4"/>
    </row>
    <row r="22" spans="1:4" ht="15.6" x14ac:dyDescent="0.3">
      <c r="A22" s="19"/>
      <c r="B22" s="8"/>
      <c r="C22" s="9"/>
      <c r="D22" s="4"/>
    </row>
    <row r="23" spans="1:4" ht="15.6" x14ac:dyDescent="0.3">
      <c r="A23" s="19"/>
      <c r="B23" s="8"/>
      <c r="C23" s="9"/>
      <c r="D23" s="4"/>
    </row>
    <row r="24" spans="1:4" ht="15.6" x14ac:dyDescent="0.3">
      <c r="A24" s="19"/>
      <c r="B24" s="8"/>
      <c r="C24" s="9"/>
      <c r="D24" s="4"/>
    </row>
    <row r="25" spans="1:4" ht="15.6" x14ac:dyDescent="0.3">
      <c r="A25" s="19"/>
      <c r="B25" s="8"/>
      <c r="C25" s="9"/>
      <c r="D25" s="4"/>
    </row>
    <row r="26" spans="1:4" ht="15.6" x14ac:dyDescent="0.3">
      <c r="A26" s="19"/>
      <c r="B26" s="8"/>
      <c r="C26" s="9"/>
      <c r="D26" s="4"/>
    </row>
    <row r="27" spans="1:4" ht="15.6" x14ac:dyDescent="0.3">
      <c r="A27" s="19"/>
      <c r="B27" s="8"/>
      <c r="C27" s="9"/>
      <c r="D27" s="4"/>
    </row>
    <row r="28" spans="1:4" ht="15.6" x14ac:dyDescent="0.3">
      <c r="A28" s="19"/>
      <c r="B28" s="8"/>
      <c r="C28" s="9"/>
      <c r="D28" s="4"/>
    </row>
    <row r="29" spans="1:4" ht="15.6" x14ac:dyDescent="0.3">
      <c r="A29" s="19"/>
      <c r="B29" s="8"/>
      <c r="C29" s="9"/>
      <c r="D29" s="4"/>
    </row>
    <row r="30" spans="1:4" ht="15.6" x14ac:dyDescent="0.3">
      <c r="A30" s="19"/>
      <c r="B30" s="8"/>
      <c r="C30" s="9"/>
      <c r="D30" s="4"/>
    </row>
    <row r="31" spans="1:4" ht="15.6" x14ac:dyDescent="0.3">
      <c r="A31" s="19"/>
      <c r="B31" s="8"/>
      <c r="C31" s="9"/>
      <c r="D31" s="4"/>
    </row>
    <row r="32" spans="1:4" ht="15.6" x14ac:dyDescent="0.3">
      <c r="A32" s="19"/>
      <c r="B32" s="8"/>
      <c r="C32" s="9"/>
      <c r="D32" s="4"/>
    </row>
    <row r="33" spans="1:4" ht="15.6" x14ac:dyDescent="0.3">
      <c r="A33" s="19"/>
      <c r="B33" s="8"/>
      <c r="C33" s="9"/>
      <c r="D33" s="4"/>
    </row>
    <row r="34" spans="1:4" ht="15.6" x14ac:dyDescent="0.3">
      <c r="A34" s="19"/>
      <c r="B34" s="8"/>
      <c r="C34" s="9"/>
      <c r="D34" s="4"/>
    </row>
    <row r="35" spans="1:4" ht="15.6" x14ac:dyDescent="0.3">
      <c r="A35" s="19"/>
      <c r="B35" s="8"/>
      <c r="C35" s="9"/>
      <c r="D35" s="4"/>
    </row>
    <row r="36" spans="1:4" ht="15.6" x14ac:dyDescent="0.3">
      <c r="A36" s="19"/>
      <c r="B36" s="8"/>
      <c r="C36" s="9"/>
      <c r="D36" s="4"/>
    </row>
    <row r="37" spans="1:4" ht="15.6" x14ac:dyDescent="0.3">
      <c r="A37" s="19"/>
      <c r="B37" s="8"/>
      <c r="C37" s="9"/>
      <c r="D37" s="4"/>
    </row>
    <row r="38" spans="1:4" ht="15.6" x14ac:dyDescent="0.3">
      <c r="A38" s="19"/>
      <c r="B38" s="8"/>
      <c r="C38" s="9"/>
      <c r="D38" s="4"/>
    </row>
    <row r="39" spans="1:4" ht="15.6" x14ac:dyDescent="0.3">
      <c r="A39" s="19"/>
      <c r="B39" s="8"/>
      <c r="C39" s="9"/>
      <c r="D39" s="4"/>
    </row>
    <row r="40" spans="1:4" ht="15.6" x14ac:dyDescent="0.3">
      <c r="A40" s="19"/>
      <c r="B40" s="8"/>
      <c r="C40" s="9"/>
      <c r="D40" s="4"/>
    </row>
    <row r="41" spans="1:4" ht="15.6" x14ac:dyDescent="0.3">
      <c r="A41" s="19"/>
      <c r="B41" s="8"/>
      <c r="C41" s="9"/>
      <c r="D41" s="4"/>
    </row>
    <row r="42" spans="1:4" ht="15.6" x14ac:dyDescent="0.3">
      <c r="A42" s="19"/>
      <c r="B42" s="8"/>
      <c r="C42" s="9"/>
      <c r="D42" s="4"/>
    </row>
    <row r="43" spans="1:4" ht="15.6" x14ac:dyDescent="0.3">
      <c r="A43" s="21"/>
      <c r="B43" s="6" t="s">
        <v>5</v>
      </c>
      <c r="C43" s="22">
        <f>SUM(C8:C42)</f>
        <v>0</v>
      </c>
      <c r="D43" s="4"/>
    </row>
    <row r="44" spans="1:4" ht="16.2" thickBot="1" x14ac:dyDescent="0.35">
      <c r="A44" s="24"/>
      <c r="B44" s="25" t="s">
        <v>2</v>
      </c>
      <c r="C44" s="26">
        <f>+C5-C43</f>
        <v>1350</v>
      </c>
      <c r="D44" s="5"/>
    </row>
  </sheetData>
  <mergeCells count="1">
    <mergeCell ref="A1:C1"/>
  </mergeCells>
  <pageMargins left="0.45" right="0.45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4"/>
  <sheetViews>
    <sheetView workbookViewId="0">
      <selection activeCell="C6" sqref="C6"/>
    </sheetView>
  </sheetViews>
  <sheetFormatPr defaultRowHeight="14.4" x14ac:dyDescent="0.3"/>
  <cols>
    <col min="1" max="1" width="11.88671875" customWidth="1"/>
    <col min="2" max="2" width="22.44140625" customWidth="1"/>
    <col min="3" max="3" width="10" customWidth="1"/>
    <col min="4" max="4" width="1.44140625" customWidth="1"/>
  </cols>
  <sheetData>
    <row r="1" spans="1:4" ht="21" x14ac:dyDescent="0.4">
      <c r="A1" s="65" t="s">
        <v>21</v>
      </c>
      <c r="B1" s="64"/>
      <c r="C1" s="64"/>
      <c r="D1" s="3"/>
    </row>
    <row r="2" spans="1:4" ht="5.0999999999999996" customHeight="1" x14ac:dyDescent="0.3">
      <c r="A2" s="1"/>
      <c r="B2" s="4"/>
      <c r="C2" s="4"/>
      <c r="D2" s="4"/>
    </row>
    <row r="3" spans="1:4" ht="15.6" customHeight="1" x14ac:dyDescent="0.35">
      <c r="A3" s="35" t="s">
        <v>16</v>
      </c>
      <c r="B3" s="28" t="s">
        <v>15</v>
      </c>
      <c r="C3" s="28" t="s">
        <v>17</v>
      </c>
      <c r="D3" s="4"/>
    </row>
    <row r="4" spans="1:4" ht="5.0999999999999996" customHeight="1" x14ac:dyDescent="0.35">
      <c r="A4" s="10"/>
      <c r="B4" s="7"/>
      <c r="C4" s="11"/>
      <c r="D4" s="4"/>
    </row>
    <row r="5" spans="1:4" ht="21" x14ac:dyDescent="0.4">
      <c r="A5" s="13" t="s">
        <v>7</v>
      </c>
      <c r="B5" s="4"/>
      <c r="C5" s="29">
        <f>Assumptions!B4*Assumptions!B41</f>
        <v>540</v>
      </c>
      <c r="D5" s="4"/>
    </row>
    <row r="6" spans="1:4" ht="4.5" customHeight="1" x14ac:dyDescent="0.3">
      <c r="A6" s="1"/>
      <c r="B6" s="4"/>
      <c r="C6" s="4"/>
      <c r="D6" s="4"/>
    </row>
    <row r="7" spans="1:4" ht="15.6" x14ac:dyDescent="0.3">
      <c r="A7" s="15" t="s">
        <v>4</v>
      </c>
      <c r="B7" s="16" t="s">
        <v>3</v>
      </c>
      <c r="C7" s="17" t="s">
        <v>0</v>
      </c>
      <c r="D7" s="4"/>
    </row>
    <row r="8" spans="1:4" ht="15.6" x14ac:dyDescent="0.3">
      <c r="A8" s="19"/>
      <c r="B8" s="8" t="s">
        <v>6</v>
      </c>
      <c r="C8" s="9">
        <v>2000</v>
      </c>
      <c r="D8" s="4"/>
    </row>
    <row r="9" spans="1:4" ht="15.6" x14ac:dyDescent="0.3">
      <c r="A9" s="19"/>
      <c r="B9" s="8"/>
      <c r="C9" s="9"/>
      <c r="D9" s="4"/>
    </row>
    <row r="10" spans="1:4" ht="15.6" x14ac:dyDescent="0.3">
      <c r="A10" s="19"/>
      <c r="B10" s="8"/>
      <c r="C10" s="9"/>
      <c r="D10" s="4"/>
    </row>
    <row r="11" spans="1:4" ht="15.6" x14ac:dyDescent="0.3">
      <c r="A11" s="19"/>
      <c r="B11" s="8"/>
      <c r="C11" s="9"/>
      <c r="D11" s="4"/>
    </row>
    <row r="12" spans="1:4" ht="15.6" x14ac:dyDescent="0.3">
      <c r="A12" s="19"/>
      <c r="B12" s="8"/>
      <c r="C12" s="9"/>
      <c r="D12" s="4"/>
    </row>
    <row r="13" spans="1:4" ht="15.6" x14ac:dyDescent="0.3">
      <c r="A13" s="19"/>
      <c r="B13" s="8"/>
      <c r="C13" s="9"/>
      <c r="D13" s="4"/>
    </row>
    <row r="14" spans="1:4" ht="15.6" x14ac:dyDescent="0.3">
      <c r="A14" s="19"/>
      <c r="B14" s="8"/>
      <c r="C14" s="9"/>
      <c r="D14" s="4"/>
    </row>
    <row r="15" spans="1:4" ht="15.6" x14ac:dyDescent="0.3">
      <c r="A15" s="19"/>
      <c r="B15" s="8"/>
      <c r="C15" s="9"/>
      <c r="D15" s="4"/>
    </row>
    <row r="16" spans="1:4" ht="15.6" x14ac:dyDescent="0.3">
      <c r="A16" s="19"/>
      <c r="B16" s="8"/>
      <c r="C16" s="9"/>
      <c r="D16" s="4"/>
    </row>
    <row r="17" spans="1:4" ht="15.6" x14ac:dyDescent="0.3">
      <c r="A17" s="19"/>
      <c r="B17" s="8"/>
      <c r="C17" s="9"/>
      <c r="D17" s="4"/>
    </row>
    <row r="18" spans="1:4" ht="15.6" x14ac:dyDescent="0.3">
      <c r="A18" s="19"/>
      <c r="B18" s="8"/>
      <c r="C18" s="9"/>
      <c r="D18" s="4"/>
    </row>
    <row r="19" spans="1:4" ht="15.6" x14ac:dyDescent="0.3">
      <c r="A19" s="19"/>
      <c r="B19" s="8"/>
      <c r="C19" s="9"/>
      <c r="D19" s="4"/>
    </row>
    <row r="20" spans="1:4" ht="15.6" x14ac:dyDescent="0.3">
      <c r="A20" s="19"/>
      <c r="B20" s="8"/>
      <c r="C20" s="9"/>
      <c r="D20" s="4"/>
    </row>
    <row r="21" spans="1:4" ht="15.6" x14ac:dyDescent="0.3">
      <c r="A21" s="19"/>
      <c r="B21" s="8"/>
      <c r="C21" s="9"/>
      <c r="D21" s="4"/>
    </row>
    <row r="22" spans="1:4" ht="15.6" x14ac:dyDescent="0.3">
      <c r="A22" s="19"/>
      <c r="B22" s="8"/>
      <c r="C22" s="9"/>
      <c r="D22" s="4"/>
    </row>
    <row r="23" spans="1:4" ht="15.6" x14ac:dyDescent="0.3">
      <c r="A23" s="19"/>
      <c r="B23" s="8"/>
      <c r="C23" s="9"/>
      <c r="D23" s="4"/>
    </row>
    <row r="24" spans="1:4" ht="15.6" x14ac:dyDescent="0.3">
      <c r="A24" s="19"/>
      <c r="B24" s="8"/>
      <c r="C24" s="9"/>
      <c r="D24" s="4"/>
    </row>
    <row r="25" spans="1:4" ht="15.6" x14ac:dyDescent="0.3">
      <c r="A25" s="19"/>
      <c r="B25" s="8"/>
      <c r="C25" s="9"/>
      <c r="D25" s="4"/>
    </row>
    <row r="26" spans="1:4" ht="15.6" x14ac:dyDescent="0.3">
      <c r="A26" s="19"/>
      <c r="B26" s="8"/>
      <c r="C26" s="9"/>
      <c r="D26" s="4"/>
    </row>
    <row r="27" spans="1:4" ht="15.6" x14ac:dyDescent="0.3">
      <c r="A27" s="19"/>
      <c r="B27" s="8"/>
      <c r="C27" s="9"/>
      <c r="D27" s="4"/>
    </row>
    <row r="28" spans="1:4" ht="15.6" x14ac:dyDescent="0.3">
      <c r="A28" s="19"/>
      <c r="B28" s="8"/>
      <c r="C28" s="9"/>
      <c r="D28" s="4"/>
    </row>
    <row r="29" spans="1:4" ht="15.6" x14ac:dyDescent="0.3">
      <c r="A29" s="19"/>
      <c r="B29" s="8"/>
      <c r="C29" s="9"/>
      <c r="D29" s="4"/>
    </row>
    <row r="30" spans="1:4" ht="15.6" x14ac:dyDescent="0.3">
      <c r="A30" s="19"/>
      <c r="B30" s="8"/>
      <c r="C30" s="9"/>
      <c r="D30" s="4"/>
    </row>
    <row r="31" spans="1:4" ht="15.6" x14ac:dyDescent="0.3">
      <c r="A31" s="19"/>
      <c r="B31" s="8"/>
      <c r="C31" s="9"/>
      <c r="D31" s="4"/>
    </row>
    <row r="32" spans="1:4" ht="15.6" x14ac:dyDescent="0.3">
      <c r="A32" s="19"/>
      <c r="B32" s="8"/>
      <c r="C32" s="9"/>
      <c r="D32" s="4"/>
    </row>
    <row r="33" spans="1:4" ht="15.6" x14ac:dyDescent="0.3">
      <c r="A33" s="19"/>
      <c r="B33" s="8"/>
      <c r="C33" s="9"/>
      <c r="D33" s="4"/>
    </row>
    <row r="34" spans="1:4" ht="15.6" x14ac:dyDescent="0.3">
      <c r="A34" s="19"/>
      <c r="B34" s="8"/>
      <c r="C34" s="9"/>
      <c r="D34" s="4"/>
    </row>
    <row r="35" spans="1:4" ht="15.6" x14ac:dyDescent="0.3">
      <c r="A35" s="19"/>
      <c r="B35" s="8"/>
      <c r="C35" s="9"/>
      <c r="D35" s="4"/>
    </row>
    <row r="36" spans="1:4" ht="15.6" x14ac:dyDescent="0.3">
      <c r="A36" s="19"/>
      <c r="B36" s="8"/>
      <c r="C36" s="9"/>
      <c r="D36" s="4"/>
    </row>
    <row r="37" spans="1:4" ht="15.6" x14ac:dyDescent="0.3">
      <c r="A37" s="19"/>
      <c r="B37" s="8"/>
      <c r="C37" s="9"/>
      <c r="D37" s="4"/>
    </row>
    <row r="38" spans="1:4" ht="15.6" x14ac:dyDescent="0.3">
      <c r="A38" s="19"/>
      <c r="B38" s="8"/>
      <c r="C38" s="9"/>
      <c r="D38" s="4"/>
    </row>
    <row r="39" spans="1:4" ht="15.6" x14ac:dyDescent="0.3">
      <c r="A39" s="19"/>
      <c r="B39" s="8"/>
      <c r="C39" s="9"/>
      <c r="D39" s="4"/>
    </row>
    <row r="40" spans="1:4" ht="15.6" x14ac:dyDescent="0.3">
      <c r="A40" s="19"/>
      <c r="B40" s="8"/>
      <c r="C40" s="9"/>
      <c r="D40" s="4"/>
    </row>
    <row r="41" spans="1:4" ht="15.6" x14ac:dyDescent="0.3">
      <c r="A41" s="19"/>
      <c r="B41" s="8"/>
      <c r="C41" s="9"/>
      <c r="D41" s="4"/>
    </row>
    <row r="42" spans="1:4" ht="15.6" x14ac:dyDescent="0.3">
      <c r="A42" s="19"/>
      <c r="B42" s="8"/>
      <c r="C42" s="9"/>
      <c r="D42" s="4"/>
    </row>
    <row r="43" spans="1:4" ht="15.6" x14ac:dyDescent="0.3">
      <c r="A43" s="21"/>
      <c r="B43" s="6" t="s">
        <v>5</v>
      </c>
      <c r="C43" s="22">
        <f>SUM(C8:C42)</f>
        <v>2000</v>
      </c>
      <c r="D43" s="4"/>
    </row>
    <row r="44" spans="1:4" ht="16.2" thickBot="1" x14ac:dyDescent="0.35">
      <c r="A44" s="24"/>
      <c r="B44" s="25" t="s">
        <v>2</v>
      </c>
      <c r="C44" s="26">
        <f>+C5-C43</f>
        <v>-1460</v>
      </c>
      <c r="D44" s="5"/>
    </row>
  </sheetData>
  <mergeCells count="1">
    <mergeCell ref="A1:C1"/>
  </mergeCells>
  <pageMargins left="0.45" right="0.45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Assumptions</vt:lpstr>
      <vt:lpstr>Budget Sheet - Labor</vt:lpstr>
      <vt:lpstr>Budget Sheet - Food</vt:lpstr>
      <vt:lpstr>Budget Sheet - Supplies</vt:lpstr>
      <vt:lpstr>Budget Sheet - Office</vt:lpstr>
      <vt:lpstr>Budget Sheet - Activities</vt:lpstr>
      <vt:lpstr>Budget Sheet - Incentives</vt:lpstr>
      <vt:lpstr>Budget Sheet - Maintenance</vt:lpstr>
      <vt:lpstr>Budget Sheet - YRD Maint.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Erik Cornelius</cp:lastModifiedBy>
  <dcterms:created xsi:type="dcterms:W3CDTF">2017-11-14T00:11:59Z</dcterms:created>
  <dcterms:modified xsi:type="dcterms:W3CDTF">2018-07-13T17:46:27Z</dcterms:modified>
</cp:coreProperties>
</file>